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0" yWindow="0" windowWidth="28800" windowHeight="11835"/>
  </bookViews>
  <sheets>
    <sheet name="Szociális étkeztetés összesen " sheetId="3" r:id="rId1"/>
    <sheet name="Szociális étkeztetés nappali el" sheetId="1" r:id="rId2"/>
    <sheet name="Szociális étkeztetés szállásny." sheetId="2" r:id="rId3"/>
    <sheet name="Bölcsődék étkezés kiadás" sheetId="4" r:id="rId4"/>
    <sheet name="Bölcsődék étkezés bevétel" sheetId="5" r:id="rId5"/>
  </sheets>
  <externalReferences>
    <externalReference r:id="rId6"/>
  </externalReferences>
  <definedNames>
    <definedName name="_xlnm.Print_Area" localSheetId="4">'Bölcsődék étkezés bevétel'!$A$1:$M$42</definedName>
    <definedName name="_xlnm.Print_Area" localSheetId="3">'Bölcsődék étkezés kiadás'!$A$1:$M$35</definedName>
    <definedName name="_xlnm.Print_Area" localSheetId="1">'Szociális étkeztetés nappali el'!$A$1:$M$54</definedName>
    <definedName name="_xlnm.Print_Area" localSheetId="0">'Szociális étkeztetés összesen '!$A$1:$M$24</definedName>
    <definedName name="_xlnm.Print_Area" localSheetId="2">'Szociális étkeztetés szállásny.'!$A$1:$M$29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G10" i="5" s="1"/>
  <c r="H10" i="5" s="1"/>
  <c r="I10" i="5" s="1"/>
  <c r="J10" i="5" s="1"/>
  <c r="B10" i="5"/>
  <c r="G11" i="4"/>
  <c r="H11" i="4" s="1"/>
  <c r="I11" i="4" s="1"/>
  <c r="J11" i="4" s="1"/>
  <c r="K11" i="4" s="1"/>
  <c r="L11" i="4" s="1"/>
  <c r="M11" i="4" s="1"/>
  <c r="F11" i="4"/>
  <c r="B11" i="4"/>
  <c r="M17" i="3"/>
  <c r="F15" i="3"/>
  <c r="D15" i="3"/>
  <c r="J15" i="3" s="1"/>
  <c r="K14" i="3"/>
  <c r="F14" i="3"/>
  <c r="B13" i="3"/>
  <c r="M14" i="3"/>
  <c r="L14" i="3"/>
  <c r="J14" i="3"/>
  <c r="H14" i="3"/>
  <c r="G14" i="3"/>
  <c r="D14" i="3"/>
  <c r="D16" i="3" s="1"/>
  <c r="C14" i="3"/>
  <c r="C16" i="3" s="1"/>
  <c r="B12" i="3"/>
  <c r="F23" i="2"/>
  <c r="D23" i="2"/>
  <c r="J23" i="2" s="1"/>
  <c r="D20" i="2"/>
  <c r="D19" i="2"/>
  <c r="J19" i="2" s="1"/>
  <c r="D18" i="2"/>
  <c r="J18" i="2" s="1"/>
  <c r="F17" i="2"/>
  <c r="G17" i="2" s="1"/>
  <c r="D17" i="2"/>
  <c r="J17" i="2" s="1"/>
  <c r="D16" i="2"/>
  <c r="D15" i="2"/>
  <c r="J15" i="2" s="1"/>
  <c r="F14" i="2"/>
  <c r="M14" i="2" s="1"/>
  <c r="D14" i="2"/>
  <c r="J14" i="2" s="1"/>
  <c r="D13" i="2"/>
  <c r="J13" i="2" s="1"/>
  <c r="C21" i="2"/>
  <c r="C48" i="1"/>
  <c r="D48" i="1" s="1"/>
  <c r="D45" i="1"/>
  <c r="D44" i="1"/>
  <c r="D43" i="1"/>
  <c r="D42" i="1"/>
  <c r="D41" i="1"/>
  <c r="D40" i="1"/>
  <c r="D39" i="1"/>
  <c r="C46" i="1"/>
  <c r="D36" i="1"/>
  <c r="F36" i="1" s="1"/>
  <c r="D35" i="1"/>
  <c r="D34" i="1"/>
  <c r="F34" i="1" s="1"/>
  <c r="D33" i="1"/>
  <c r="D32" i="1"/>
  <c r="F32" i="1" s="1"/>
  <c r="D31" i="1"/>
  <c r="D30" i="1"/>
  <c r="F30" i="1" s="1"/>
  <c r="C37" i="1"/>
  <c r="D37" i="1" s="1"/>
  <c r="D27" i="1"/>
  <c r="D26" i="1"/>
  <c r="D25" i="1"/>
  <c r="D24" i="1"/>
  <c r="D23" i="1"/>
  <c r="D22" i="1"/>
  <c r="D21" i="1"/>
  <c r="C28" i="1"/>
  <c r="D18" i="1"/>
  <c r="F18" i="1" s="1"/>
  <c r="D17" i="1"/>
  <c r="D16" i="1"/>
  <c r="F16" i="1" s="1"/>
  <c r="D15" i="1"/>
  <c r="D14" i="1"/>
  <c r="F14" i="1" s="1"/>
  <c r="D13" i="1"/>
  <c r="D12" i="1"/>
  <c r="F12" i="1" s="1"/>
  <c r="F16" i="3" l="1"/>
  <c r="J16" i="3"/>
  <c r="K15" i="3"/>
  <c r="K16" i="3" s="1"/>
  <c r="M15" i="3"/>
  <c r="M16" i="3" s="1"/>
  <c r="M18" i="3" s="1"/>
  <c r="G15" i="3"/>
  <c r="G16" i="3" s="1"/>
  <c r="F13" i="2"/>
  <c r="G13" i="2" s="1"/>
  <c r="F18" i="2"/>
  <c r="K17" i="2"/>
  <c r="L17" i="2" s="1"/>
  <c r="K18" i="2"/>
  <c r="L18" i="2" s="1"/>
  <c r="F20" i="2"/>
  <c r="J20" i="2"/>
  <c r="C22" i="2"/>
  <c r="C24" i="2" s="1"/>
  <c r="D21" i="2"/>
  <c r="D22" i="2" s="1"/>
  <c r="D24" i="2" s="1"/>
  <c r="K15" i="2"/>
  <c r="L15" i="2" s="1"/>
  <c r="M17" i="2"/>
  <c r="M18" i="2"/>
  <c r="K23" i="2"/>
  <c r="L23" i="2"/>
  <c r="K19" i="2"/>
  <c r="L19" i="2" s="1"/>
  <c r="K13" i="2"/>
  <c r="L13" i="2" s="1"/>
  <c r="J21" i="2"/>
  <c r="J22" i="2" s="1"/>
  <c r="J24" i="2" s="1"/>
  <c r="K14" i="2"/>
  <c r="L14" i="2" s="1"/>
  <c r="F16" i="2"/>
  <c r="J16" i="2"/>
  <c r="M23" i="2"/>
  <c r="H13" i="2"/>
  <c r="M13" i="2"/>
  <c r="G14" i="2"/>
  <c r="F15" i="2"/>
  <c r="H17" i="2"/>
  <c r="G18" i="2"/>
  <c r="H18" i="2" s="1"/>
  <c r="F19" i="2"/>
  <c r="G23" i="2"/>
  <c r="H23" i="2" s="1"/>
  <c r="D28" i="1"/>
  <c r="J43" i="1"/>
  <c r="F43" i="1"/>
  <c r="G12" i="1"/>
  <c r="J22" i="1"/>
  <c r="F22" i="1"/>
  <c r="J26" i="1"/>
  <c r="F26" i="1"/>
  <c r="G16" i="1"/>
  <c r="H16" i="1" s="1"/>
  <c r="J23" i="1"/>
  <c r="F23" i="1"/>
  <c r="J25" i="1"/>
  <c r="F25" i="1"/>
  <c r="J27" i="1"/>
  <c r="F27" i="1"/>
  <c r="F31" i="1"/>
  <c r="J31" i="1"/>
  <c r="G36" i="1"/>
  <c r="H36" i="1" s="1"/>
  <c r="G14" i="1"/>
  <c r="H14" i="1" s="1"/>
  <c r="G34" i="1"/>
  <c r="H34" i="1" s="1"/>
  <c r="G32" i="1"/>
  <c r="H32" i="1" s="1"/>
  <c r="F35" i="1"/>
  <c r="J35" i="1"/>
  <c r="D46" i="1"/>
  <c r="J17" i="1"/>
  <c r="F17" i="1"/>
  <c r="J41" i="1"/>
  <c r="F41" i="1"/>
  <c r="J45" i="1"/>
  <c r="F45" i="1"/>
  <c r="F15" i="1"/>
  <c r="J15" i="1"/>
  <c r="J24" i="1"/>
  <c r="F24" i="1"/>
  <c r="J13" i="1"/>
  <c r="F13" i="1"/>
  <c r="G18" i="1"/>
  <c r="H18" i="1" s="1"/>
  <c r="G30" i="1"/>
  <c r="J33" i="1"/>
  <c r="F33" i="1"/>
  <c r="J40" i="1"/>
  <c r="F40" i="1"/>
  <c r="J42" i="1"/>
  <c r="F42" i="1"/>
  <c r="J44" i="1"/>
  <c r="F44" i="1"/>
  <c r="J48" i="1"/>
  <c r="F48" i="1"/>
  <c r="J18" i="1"/>
  <c r="J30" i="1"/>
  <c r="M30" i="1" s="1"/>
  <c r="J34" i="1"/>
  <c r="J39" i="1"/>
  <c r="J14" i="1"/>
  <c r="C19" i="1"/>
  <c r="F39" i="1"/>
  <c r="J12" i="1"/>
  <c r="M12" i="1" s="1"/>
  <c r="J21" i="1"/>
  <c r="J32" i="1"/>
  <c r="J36" i="1"/>
  <c r="J16" i="1"/>
  <c r="M16" i="1" s="1"/>
  <c r="F21" i="1"/>
  <c r="F37" i="1" l="1"/>
  <c r="H15" i="3"/>
  <c r="H16" i="3" s="1"/>
  <c r="L15" i="3"/>
  <c r="L16" i="3" s="1"/>
  <c r="G16" i="2"/>
  <c r="H16" i="2" s="1"/>
  <c r="M16" i="2"/>
  <c r="H14" i="2"/>
  <c r="K20" i="2"/>
  <c r="L20" i="2" s="1"/>
  <c r="F21" i="2"/>
  <c r="F22" i="2" s="1"/>
  <c r="F24" i="2" s="1"/>
  <c r="M15" i="2"/>
  <c r="G15" i="2"/>
  <c r="G20" i="2"/>
  <c r="H20" i="2" s="1"/>
  <c r="M20" i="2"/>
  <c r="M19" i="2"/>
  <c r="G19" i="2"/>
  <c r="H19" i="2" s="1"/>
  <c r="K16" i="2"/>
  <c r="L16" i="2" s="1"/>
  <c r="F19" i="1"/>
  <c r="K32" i="1"/>
  <c r="L32" i="1" s="1"/>
  <c r="C47" i="1"/>
  <c r="C49" i="1" s="1"/>
  <c r="D19" i="1"/>
  <c r="D47" i="1" s="1"/>
  <c r="D49" i="1" s="1"/>
  <c r="J37" i="1"/>
  <c r="K30" i="1"/>
  <c r="G44" i="1"/>
  <c r="H44" i="1" s="1"/>
  <c r="M44" i="1"/>
  <c r="G40" i="1"/>
  <c r="H40" i="1" s="1"/>
  <c r="M40" i="1"/>
  <c r="K13" i="1"/>
  <c r="L13" i="1" s="1"/>
  <c r="G15" i="1"/>
  <c r="H15" i="1" s="1"/>
  <c r="M15" i="1"/>
  <c r="K41" i="1"/>
  <c r="L41" i="1" s="1"/>
  <c r="K35" i="1"/>
  <c r="L35" i="1" s="1"/>
  <c r="M32" i="1"/>
  <c r="G27" i="1"/>
  <c r="H27" i="1" s="1"/>
  <c r="M27" i="1"/>
  <c r="G23" i="1"/>
  <c r="H23" i="1" s="1"/>
  <c r="M23" i="1"/>
  <c r="K22" i="1"/>
  <c r="L22" i="1" s="1"/>
  <c r="K36" i="1"/>
  <c r="L36" i="1" s="1"/>
  <c r="K34" i="1"/>
  <c r="L34" i="1" s="1"/>
  <c r="M41" i="1"/>
  <c r="G41" i="1"/>
  <c r="H41" i="1" s="1"/>
  <c r="M21" i="1"/>
  <c r="F28" i="1"/>
  <c r="G21" i="1"/>
  <c r="H21" i="1" s="1"/>
  <c r="J28" i="1"/>
  <c r="K21" i="1"/>
  <c r="L21" i="1" s="1"/>
  <c r="K14" i="1"/>
  <c r="L14" i="1" s="1"/>
  <c r="K18" i="1"/>
  <c r="L18" i="1" s="1"/>
  <c r="K44" i="1"/>
  <c r="L44" i="1" s="1"/>
  <c r="K40" i="1"/>
  <c r="L40" i="1" s="1"/>
  <c r="M24" i="1"/>
  <c r="G24" i="1"/>
  <c r="H24" i="1" s="1"/>
  <c r="M45" i="1"/>
  <c r="G45" i="1"/>
  <c r="H45" i="1" s="1"/>
  <c r="M17" i="1"/>
  <c r="G17" i="1"/>
  <c r="H17" i="1" s="1"/>
  <c r="G35" i="1"/>
  <c r="H35" i="1" s="1"/>
  <c r="M35" i="1"/>
  <c r="M36" i="1"/>
  <c r="K27" i="1"/>
  <c r="L27" i="1" s="1"/>
  <c r="K23" i="1"/>
  <c r="L23" i="1" s="1"/>
  <c r="M26" i="1"/>
  <c r="G26" i="1"/>
  <c r="H26" i="1" s="1"/>
  <c r="M43" i="1"/>
  <c r="G43" i="1"/>
  <c r="H43" i="1" s="1"/>
  <c r="M39" i="1"/>
  <c r="F46" i="1"/>
  <c r="G39" i="1"/>
  <c r="H39" i="1" s="1"/>
  <c r="K48" i="1"/>
  <c r="L48" i="1" s="1"/>
  <c r="K42" i="1"/>
  <c r="L42" i="1" s="1"/>
  <c r="K33" i="1"/>
  <c r="L33" i="1" s="1"/>
  <c r="M13" i="1"/>
  <c r="G13" i="1"/>
  <c r="K15" i="1"/>
  <c r="L15" i="1" s="1"/>
  <c r="M34" i="1"/>
  <c r="G31" i="1"/>
  <c r="M31" i="1"/>
  <c r="K25" i="1"/>
  <c r="L25" i="1" s="1"/>
  <c r="M22" i="1"/>
  <c r="G22" i="1"/>
  <c r="H22" i="1" s="1"/>
  <c r="K16" i="1"/>
  <c r="L16" i="1" s="1"/>
  <c r="K12" i="1"/>
  <c r="K19" i="1" s="1"/>
  <c r="J19" i="1"/>
  <c r="J46" i="1"/>
  <c r="K39" i="1"/>
  <c r="L39" i="1" s="1"/>
  <c r="M48" i="1"/>
  <c r="G48" i="1"/>
  <c r="H48" i="1" s="1"/>
  <c r="G42" i="1"/>
  <c r="H42" i="1" s="1"/>
  <c r="M42" i="1"/>
  <c r="M33" i="1"/>
  <c r="G33" i="1"/>
  <c r="H33" i="1" s="1"/>
  <c r="H30" i="1"/>
  <c r="M18" i="1"/>
  <c r="K24" i="1"/>
  <c r="L24" i="1" s="1"/>
  <c r="K45" i="1"/>
  <c r="L45" i="1" s="1"/>
  <c r="K17" i="1"/>
  <c r="L17" i="1" s="1"/>
  <c r="M14" i="1"/>
  <c r="K31" i="1"/>
  <c r="L31" i="1" s="1"/>
  <c r="G25" i="1"/>
  <c r="H25" i="1" s="1"/>
  <c r="M25" i="1"/>
  <c r="K26" i="1"/>
  <c r="L26" i="1" s="1"/>
  <c r="H12" i="1"/>
  <c r="K43" i="1"/>
  <c r="L43" i="1" s="1"/>
  <c r="M37" i="1" l="1"/>
  <c r="F47" i="1"/>
  <c r="F49" i="1" s="1"/>
  <c r="L21" i="2"/>
  <c r="L22" i="2" s="1"/>
  <c r="L24" i="2" s="1"/>
  <c r="G21" i="2"/>
  <c r="G22" i="2" s="1"/>
  <c r="G24" i="2" s="1"/>
  <c r="M21" i="2"/>
  <c r="M22" i="2" s="1"/>
  <c r="M24" i="2" s="1"/>
  <c r="K21" i="2"/>
  <c r="K22" i="2" s="1"/>
  <c r="K24" i="2" s="1"/>
  <c r="H15" i="2"/>
  <c r="H21" i="2" s="1"/>
  <c r="H22" i="2" s="1"/>
  <c r="H24" i="2" s="1"/>
  <c r="J47" i="1"/>
  <c r="J49" i="1" s="1"/>
  <c r="G37" i="1"/>
  <c r="H31" i="1"/>
  <c r="H37" i="1" s="1"/>
  <c r="G19" i="1"/>
  <c r="M19" i="1"/>
  <c r="H13" i="1"/>
  <c r="H19" i="1" s="1"/>
  <c r="H28" i="1"/>
  <c r="H46" i="1"/>
  <c r="L46" i="1"/>
  <c r="L28" i="1"/>
  <c r="K37" i="1"/>
  <c r="K28" i="1"/>
  <c r="L30" i="1"/>
  <c r="L37" i="1" s="1"/>
  <c r="L12" i="1"/>
  <c r="L19" i="1" s="1"/>
  <c r="M46" i="1"/>
  <c r="M28" i="1"/>
  <c r="K46" i="1"/>
  <c r="G46" i="1"/>
  <c r="G28" i="1"/>
  <c r="M47" i="1" l="1"/>
  <c r="M49" i="1" s="1"/>
  <c r="L47" i="1"/>
  <c r="L49" i="1" s="1"/>
  <c r="G47" i="1"/>
  <c r="G49" i="1" s="1"/>
  <c r="K47" i="1"/>
  <c r="K49" i="1" s="1"/>
  <c r="H47" i="1"/>
  <c r="H49" i="1" s="1"/>
</calcChain>
</file>

<file path=xl/sharedStrings.xml><?xml version="1.0" encoding="utf-8"?>
<sst xmlns="http://schemas.openxmlformats.org/spreadsheetml/2006/main" count="279" uniqueCount="125">
  <si>
    <t>Számítási anyag</t>
  </si>
  <si>
    <t>telephely megnevezése</t>
  </si>
  <si>
    <t>Cím-szám</t>
  </si>
  <si>
    <t xml:space="preserve">Megnevezés </t>
  </si>
  <si>
    <t>Tervezett kiadás Ft</t>
  </si>
  <si>
    <t>Tervezett bevétel Ft</t>
  </si>
  <si>
    <t xml:space="preserve">Áfa </t>
  </si>
  <si>
    <t>Áfa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</si>
  <si>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</si>
  <si>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</si>
  <si>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</si>
  <si>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</si>
  <si>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</si>
  <si>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</si>
  <si>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</si>
  <si>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</si>
  <si>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</si>
  <si>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</si>
  <si>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</si>
  <si>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</si>
  <si>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</si>
  <si>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Napi 1x-i étkezés helyben térítési díj besorolás:</t>
  </si>
  <si>
    <t xml:space="preserve">          1. ( 0%) jövedelem alapján</t>
  </si>
  <si>
    <t xml:space="preserve">          2. ( 10%)</t>
  </si>
  <si>
    <t xml:space="preserve">          3. (20% )</t>
  </si>
  <si>
    <t xml:space="preserve">          4. (39 %)</t>
  </si>
  <si>
    <t xml:space="preserve">          5. (58%)</t>
  </si>
  <si>
    <t xml:space="preserve">          6. (81 %)</t>
  </si>
  <si>
    <t xml:space="preserve">          7. (100%)</t>
  </si>
  <si>
    <t>Napi 1x-i étkezés helyben  összesen</t>
  </si>
  <si>
    <t>Napi 1x-i étkezés házhoz szállítással térítési díj besorolás:</t>
  </si>
  <si>
    <t>Napi 1x-i étkezés házhozszállítással  összesen</t>
  </si>
  <si>
    <t>Napi 1x-i diétás étkezés helyben térítési díj besorolás:</t>
  </si>
  <si>
    <t>Napi 1x-i diétás étkezés helyben  összesen</t>
  </si>
  <si>
    <t>Napi 1x-i diétás étkezés házhoz szállítással:</t>
  </si>
  <si>
    <t>Napi 1x-i diétás étkezés házhozszállítással  összesen</t>
  </si>
  <si>
    <t>I</t>
  </si>
  <si>
    <t>Szociális étkeztetés nappali ell.  összesen</t>
  </si>
  <si>
    <t>II</t>
  </si>
  <si>
    <t>Alkalmazottak étkeztetése</t>
  </si>
  <si>
    <t>III</t>
  </si>
  <si>
    <t>P.H.</t>
  </si>
  <si>
    <t>aláírás</t>
  </si>
  <si>
    <t xml:space="preserve">Dátum: </t>
  </si>
  <si>
    <t>Bischitz Johanna Integrált Humán Szolgáltató Központ</t>
  </si>
  <si>
    <t>Bentlakásos ellátás összesen</t>
  </si>
  <si>
    <t>Napi 3x-i étkezés helyben térítési díj besorolás:</t>
  </si>
  <si>
    <t xml:space="preserve">          Peterdy, átmeneti, nem demens személyek</t>
  </si>
  <si>
    <t xml:space="preserve">          Peterdy, átmenti, demens személyek, átmeneti,</t>
  </si>
  <si>
    <t xml:space="preserve">          Peterdy, tartós, nem demens személyek</t>
  </si>
  <si>
    <t xml:space="preserve">          Peterdy, tartós, demens személyek</t>
  </si>
  <si>
    <t xml:space="preserve">          Dózsa, átmeneti, nem demens személyek</t>
  </si>
  <si>
    <t xml:space="preserve">          Dózsa, átmeneti,  demens személyek</t>
  </si>
  <si>
    <t xml:space="preserve">          Dózsa, tartós, nem demens személyek</t>
  </si>
  <si>
    <t xml:space="preserve">          Dózsa, tartós, demens személyek</t>
  </si>
  <si>
    <t>Napi 3x-i étkezés helyben  összesen</t>
  </si>
  <si>
    <t>Szociális étkeztetés, szállásnyújtással  összesen</t>
  </si>
  <si>
    <t>1101 Bischitz Johanna Integrált Humán Szolgáltató Központ</t>
  </si>
  <si>
    <t>Nyár u. 7.</t>
  </si>
  <si>
    <t>Szociális étkeztetés mindösszesen</t>
  </si>
  <si>
    <t>IV</t>
  </si>
  <si>
    <t>V</t>
  </si>
  <si>
    <t>Előirányzat különbözet (V=III - IV)</t>
  </si>
  <si>
    <t>BÖLCSŐDEI ÉLELMEZÉSI KIADÁSOK TERVEZETE</t>
  </si>
  <si>
    <t>ezer Ft</t>
  </si>
  <si>
    <t>Sorszám</t>
  </si>
  <si>
    <t>Városligeti fasor 39-41.</t>
  </si>
  <si>
    <t>Lövölde tér 1.</t>
  </si>
  <si>
    <t>ÖSSZESEN</t>
  </si>
  <si>
    <t>ellátottak</t>
  </si>
  <si>
    <t>fő</t>
  </si>
  <si>
    <t>térítéses</t>
  </si>
  <si>
    <t>ingyenes</t>
  </si>
  <si>
    <t>összesen</t>
  </si>
  <si>
    <t xml:space="preserve">évi teljes </t>
  </si>
  <si>
    <t xml:space="preserve">egység ár </t>
  </si>
  <si>
    <t>nettó</t>
  </si>
  <si>
    <t>áfa</t>
  </si>
  <si>
    <t>bruttó</t>
  </si>
  <si>
    <t>összeg</t>
  </si>
  <si>
    <t>alkalmazottak</t>
  </si>
  <si>
    <t>KIADÁS ÖSSZESEN</t>
  </si>
  <si>
    <t>Összeg</t>
  </si>
  <si>
    <t>BÖLCSŐDEI ÉLELMEZÉSI BEVÉTELEK TERVEZETE</t>
  </si>
  <si>
    <t>ŐSSZESEN</t>
  </si>
  <si>
    <t>térítéses*</t>
  </si>
  <si>
    <t>ingyenes*</t>
  </si>
  <si>
    <t>BEVÉTEL ÖSSZESEN</t>
  </si>
  <si>
    <t>Dátum:</t>
  </si>
  <si>
    <t>……………….</t>
  </si>
  <si>
    <t>Készítette:</t>
  </si>
  <si>
    <t>Ellenőrizte:</t>
  </si>
  <si>
    <t>Intézmény vezetője:</t>
  </si>
  <si>
    <t>..........................................</t>
  </si>
  <si>
    <t>.....................................</t>
  </si>
  <si>
    <t>…………………………………………………….</t>
  </si>
  <si>
    <t>Étkezők 
száma</t>
  </si>
  <si>
    <t>Élelmezési 
napok 
éves 
száma       
(252, 365 nappal)</t>
  </si>
  <si>
    <t xml:space="preserve">Beszerzési ár       
Ft/adag    
(bruttó) </t>
  </si>
  <si>
    <t>Kiadás 
összesen  
(6.=4.*5.)</t>
  </si>
  <si>
    <t>Nettó     
összeg</t>
  </si>
  <si>
    <t>Térítési díj 
Ft/adag  
(bruttó)</t>
  </si>
  <si>
    <t>Bevétel 
összesen 
(10.=4.*9.)</t>
  </si>
  <si>
    <t>Nettó      
összeg</t>
  </si>
  <si>
    <t>Támogatás 
ezer Ft          
(6.-10.)/1000</t>
  </si>
  <si>
    <t>Élelmezési 
napok 
éves 
száma       
(252 nappal)</t>
  </si>
  <si>
    <t>Élelmezési 
napok 
éves 
száma       
(365 nappal)</t>
  </si>
  <si>
    <t>Bevétel 
összesen 
(10=4X9)</t>
  </si>
  <si>
    <t>Támogatás 
ezer Ft          
(6-10)/1000</t>
  </si>
  <si>
    <t>Kiadás 
összesen  
(6=4X5)</t>
  </si>
  <si>
    <r>
      <t xml:space="preserve">* </t>
    </r>
    <r>
      <rPr>
        <i/>
        <sz val="12"/>
        <color indexed="8"/>
        <rFont val="Times New Roman"/>
        <family val="1"/>
        <charset val="238"/>
      </rPr>
      <t>Budapest Főváros VII. kerület Erzsébetváros Önkormányzat Képviselő - testületének 6/2016. (II. 18.) önkormányzati rendelet 41. § (3) bekezdés ba) és bb) pontjai alapján.</t>
    </r>
  </si>
  <si>
    <t>Bischitz Johanna Integrált Humán Szolgáltató Központ, 
Nappali klub összesen</t>
  </si>
  <si>
    <t>10=4+6+8</t>
  </si>
  <si>
    <t>9=3+5+7</t>
  </si>
  <si>
    <t>11=10-9</t>
  </si>
  <si>
    <t>tárgyévi étkezési napok száma: 230*</t>
  </si>
  <si>
    <t>a 2022. évi intézményi étkeztetési előirányzatok tervezéséhez
mindösszesen</t>
  </si>
  <si>
    <t>2022. évi tervezett szociális étkeztetés,                                       házhoz szállítás és alkalmazottak étkeztetése összesen  (I+II=III)</t>
  </si>
  <si>
    <t>2021. évi eredeti előirányzat</t>
  </si>
  <si>
    <t>a 2022. évi intézményi étkeztetési előirányzatok tervezéséhez</t>
  </si>
  <si>
    <t>a szociális ágazat 2022. évi intézményi étkeztetési előirányzatának tervezéséhez</t>
  </si>
  <si>
    <t>2021. és 2022. év 
KÜLÖNBÖZETE</t>
  </si>
  <si>
    <t>Dob utca 23.</t>
  </si>
  <si>
    <t>2021. és 2022. év 
KÜLÖNBÖZETE
(10-9)</t>
  </si>
  <si>
    <t>Magyarország 2022. évi központi költségvetéséről szóló 2021. évi XC. törvény 2. számú melléklet 48.3.7.  pontja alapján 230 nap.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</si>
</sst>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2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2" fillId="0" borderId="0" xfId="0" applyFont="1" applyFill="1" applyBorder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Border="1"/>
    <xf numFmtId="0" fontId="4" fillId="0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3" xfId="0" applyFont="1" applyFill="1" applyBorder="1"/>
    <xf numFmtId="0" fontId="7" fillId="0" borderId="16" xfId="0" applyFont="1" applyFill="1" applyBorder="1"/>
    <xf numFmtId="0" fontId="2" fillId="2" borderId="3" xfId="0" applyFont="1" applyFill="1" applyBorder="1"/>
    <xf numFmtId="0" fontId="2" fillId="2" borderId="10" xfId="0" applyFont="1" applyFill="1" applyBorder="1"/>
    <xf numFmtId="0" fontId="2" fillId="0" borderId="8" xfId="0" applyFont="1" applyFill="1" applyBorder="1"/>
    <xf numFmtId="3" fontId="2" fillId="2" borderId="8" xfId="0" applyNumberFormat="1" applyFont="1" applyFill="1" applyBorder="1" applyAlignment="1">
      <alignment horizontal="right" vertical="center"/>
    </xf>
    <xf numFmtId="3" fontId="2" fillId="0" borderId="17" xfId="0" applyNumberFormat="1" applyFont="1" applyFill="1" applyBorder="1"/>
    <xf numFmtId="3" fontId="2" fillId="0" borderId="8" xfId="0" applyNumberFormat="1" applyFont="1" applyFill="1" applyBorder="1"/>
    <xf numFmtId="0" fontId="2" fillId="0" borderId="18" xfId="0" applyFont="1" applyFill="1" applyBorder="1"/>
    <xf numFmtId="3" fontId="2" fillId="2" borderId="19" xfId="0" applyNumberFormat="1" applyFont="1" applyFill="1" applyBorder="1" applyAlignment="1">
      <alignment horizontal="right" vertical="center"/>
    </xf>
    <xf numFmtId="3" fontId="2" fillId="0" borderId="20" xfId="0" applyNumberFormat="1" applyFont="1" applyFill="1" applyBorder="1"/>
    <xf numFmtId="3" fontId="2" fillId="0" borderId="19" xfId="0" applyNumberFormat="1" applyFont="1" applyFill="1" applyBorder="1"/>
    <xf numFmtId="0" fontId="3" fillId="0" borderId="11" xfId="0" applyFont="1" applyFill="1" applyBorder="1"/>
    <xf numFmtId="3" fontId="3" fillId="0" borderId="17" xfId="0" applyNumberFormat="1" applyFont="1" applyFill="1" applyBorder="1"/>
    <xf numFmtId="3" fontId="3" fillId="0" borderId="8" xfId="0" applyNumberFormat="1" applyFont="1" applyFill="1" applyBorder="1"/>
    <xf numFmtId="3" fontId="3" fillId="3" borderId="11" xfId="0" applyNumberFormat="1" applyFont="1" applyFill="1" applyBorder="1"/>
    <xf numFmtId="0" fontId="3" fillId="0" borderId="4" xfId="0" applyFont="1" applyFill="1" applyBorder="1"/>
    <xf numFmtId="0" fontId="7" fillId="0" borderId="3" xfId="0" applyFont="1" applyFill="1" applyBorder="1"/>
    <xf numFmtId="3" fontId="3" fillId="2" borderId="3" xfId="0" applyNumberFormat="1" applyFont="1" applyFill="1" applyBorder="1"/>
    <xf numFmtId="3" fontId="3" fillId="2" borderId="16" xfId="0" applyNumberFormat="1" applyFont="1" applyFill="1" applyBorder="1"/>
    <xf numFmtId="0" fontId="3" fillId="0" borderId="9" xfId="0" applyFont="1" applyFill="1" applyBorder="1"/>
    <xf numFmtId="3" fontId="2" fillId="0" borderId="9" xfId="0" applyNumberFormat="1" applyFont="1" applyFill="1" applyBorder="1"/>
    <xf numFmtId="0" fontId="2" fillId="0" borderId="19" xfId="0" applyFont="1" applyFill="1" applyBorder="1"/>
    <xf numFmtId="3" fontId="2" fillId="0" borderId="18" xfId="0" applyNumberFormat="1" applyFont="1" applyFill="1" applyBorder="1"/>
    <xf numFmtId="0" fontId="3" fillId="0" borderId="12" xfId="0" applyFont="1" applyFill="1" applyBorder="1"/>
    <xf numFmtId="0" fontId="3" fillId="0" borderId="8" xfId="0" applyFont="1" applyFill="1" applyBorder="1"/>
    <xf numFmtId="3" fontId="3" fillId="0" borderId="9" xfId="0" applyNumberFormat="1" applyFont="1" applyFill="1" applyBorder="1"/>
    <xf numFmtId="3" fontId="3" fillId="3" borderId="8" xfId="0" applyNumberFormat="1" applyFont="1" applyFill="1" applyBorder="1"/>
    <xf numFmtId="0" fontId="7" fillId="0" borderId="10" xfId="0" applyFont="1" applyFill="1" applyBorder="1"/>
    <xf numFmtId="3" fontId="2" fillId="2" borderId="3" xfId="0" applyNumberFormat="1" applyFont="1" applyFill="1" applyBorder="1"/>
    <xf numFmtId="0" fontId="2" fillId="0" borderId="17" xfId="0" applyFont="1" applyFill="1" applyBorder="1"/>
    <xf numFmtId="0" fontId="3" fillId="0" borderId="17" xfId="0" applyFont="1" applyFill="1" applyBorder="1"/>
    <xf numFmtId="0" fontId="3" fillId="2" borderId="3" xfId="0" applyFont="1" applyFill="1" applyBorder="1"/>
    <xf numFmtId="3" fontId="3" fillId="0" borderId="11" xfId="0" applyNumberFormat="1" applyFont="1" applyFill="1" applyBorder="1"/>
    <xf numFmtId="3" fontId="3" fillId="0" borderId="21" xfId="0" applyNumberFormat="1" applyFont="1" applyFill="1" applyBorder="1"/>
    <xf numFmtId="3" fontId="3" fillId="0" borderId="13" xfId="0" applyNumberFormat="1" applyFont="1" applyFill="1" applyBorder="1"/>
    <xf numFmtId="3" fontId="3" fillId="0" borderId="12" xfId="0" applyNumberFormat="1" applyFont="1" applyFill="1" applyBorder="1"/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3" fontId="3" fillId="0" borderId="11" xfId="0" applyNumberFormat="1" applyFont="1" applyFill="1" applyBorder="1" applyAlignment="1">
      <alignment horizontal="right" vertical="center"/>
    </xf>
    <xf numFmtId="3" fontId="3" fillId="3" borderId="11" xfId="0" applyNumberFormat="1" applyFont="1" applyFill="1" applyBorder="1" applyAlignment="1">
      <alignment horizontal="right" vertical="center"/>
    </xf>
    <xf numFmtId="0" fontId="5" fillId="0" borderId="6" xfId="0" applyFont="1" applyFill="1" applyBorder="1"/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center"/>
    </xf>
    <xf numFmtId="3" fontId="3" fillId="2" borderId="14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vertical="center" wrapText="1"/>
    </xf>
    <xf numFmtId="3" fontId="3" fillId="4" borderId="11" xfId="0" applyNumberFormat="1" applyFont="1" applyFill="1" applyBorder="1" applyAlignment="1">
      <alignment horizontal="right" vertical="center"/>
    </xf>
    <xf numFmtId="3" fontId="3" fillId="4" borderId="13" xfId="0" applyNumberFormat="1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left"/>
    </xf>
    <xf numFmtId="0" fontId="2" fillId="0" borderId="16" xfId="0" applyFont="1" applyFill="1" applyBorder="1"/>
    <xf numFmtId="0" fontId="2" fillId="0" borderId="1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/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23" xfId="0" applyFont="1" applyBorder="1"/>
    <xf numFmtId="0" fontId="2" fillId="0" borderId="0" xfId="0" applyFont="1" applyBorder="1"/>
    <xf numFmtId="0" fontId="3" fillId="0" borderId="0" xfId="0" applyFont="1" applyBorder="1"/>
    <xf numFmtId="0" fontId="5" fillId="0" borderId="0" xfId="0" applyFont="1" applyBorder="1"/>
    <xf numFmtId="0" fontId="2" fillId="0" borderId="2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0" xfId="0" applyFont="1" applyBorder="1"/>
    <xf numFmtId="0" fontId="2" fillId="0" borderId="0" xfId="0" applyFont="1"/>
    <xf numFmtId="0" fontId="4" fillId="0" borderId="0" xfId="0" applyFont="1"/>
    <xf numFmtId="0" fontId="2" fillId="2" borderId="8" xfId="0" applyFont="1" applyFill="1" applyBorder="1"/>
    <xf numFmtId="0" fontId="2" fillId="2" borderId="8" xfId="0" applyFont="1" applyFill="1" applyBorder="1" applyAlignment="1"/>
    <xf numFmtId="0" fontId="3" fillId="0" borderId="13" xfId="0" applyFont="1" applyFill="1" applyBorder="1"/>
    <xf numFmtId="3" fontId="2" fillId="0" borderId="3" xfId="0" applyNumberFormat="1" applyFont="1" applyFill="1" applyBorder="1"/>
    <xf numFmtId="3" fontId="2" fillId="3" borderId="3" xfId="0" applyNumberFormat="1" applyFont="1" applyFill="1" applyBorder="1"/>
    <xf numFmtId="0" fontId="2" fillId="0" borderId="11" xfId="0" applyFont="1" applyFill="1" applyBorder="1"/>
    <xf numFmtId="3" fontId="2" fillId="0" borderId="11" xfId="0" applyNumberFormat="1" applyFont="1" applyFill="1" applyBorder="1" applyAlignment="1"/>
    <xf numFmtId="3" fontId="2" fillId="3" borderId="11" xfId="0" applyNumberFormat="1" applyFont="1" applyFill="1" applyBorder="1" applyAlignment="1"/>
    <xf numFmtId="0" fontId="3" fillId="0" borderId="14" xfId="0" applyFont="1" applyFill="1" applyBorder="1" applyAlignment="1">
      <alignment vertical="center" wrapText="1"/>
    </xf>
    <xf numFmtId="3" fontId="3" fillId="3" borderId="14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horizontal="right" vertical="center"/>
    </xf>
    <xf numFmtId="0" fontId="8" fillId="0" borderId="0" xfId="0" applyFont="1" applyFill="1" applyAlignment="1"/>
    <xf numFmtId="0" fontId="9" fillId="0" borderId="0" xfId="1" applyFont="1"/>
    <xf numFmtId="0" fontId="8" fillId="0" borderId="0" xfId="0" applyFont="1" applyFill="1" applyBorder="1" applyAlignment="1">
      <alignment vertical="center"/>
    </xf>
    <xf numFmtId="0" fontId="10" fillId="0" borderId="0" xfId="1" applyFont="1" applyFill="1"/>
    <xf numFmtId="0" fontId="11" fillId="0" borderId="0" xfId="1" applyFont="1" applyFill="1"/>
    <xf numFmtId="0" fontId="11" fillId="0" borderId="0" xfId="1" applyFont="1" applyFill="1" applyAlignment="1">
      <alignment horizontal="left"/>
    </xf>
    <xf numFmtId="0" fontId="9" fillId="0" borderId="0" xfId="1" applyFont="1" applyFill="1"/>
    <xf numFmtId="0" fontId="11" fillId="0" borderId="0" xfId="1" applyFont="1" applyFill="1" applyAlignment="1">
      <alignment horizontal="right"/>
    </xf>
    <xf numFmtId="0" fontId="13" fillId="0" borderId="0" xfId="1" applyFont="1" applyFill="1" applyAlignment="1"/>
    <xf numFmtId="0" fontId="11" fillId="0" borderId="0" xfId="1" applyFont="1" applyFill="1" applyAlignment="1"/>
    <xf numFmtId="0" fontId="12" fillId="0" borderId="0" xfId="1" applyFont="1" applyFill="1" applyAlignment="1"/>
    <xf numFmtId="0" fontId="10" fillId="0" borderId="0" xfId="1" applyFont="1" applyFill="1" applyAlignment="1">
      <alignment horizontal="right"/>
    </xf>
    <xf numFmtId="0" fontId="14" fillId="0" borderId="0" xfId="1" applyFont="1" applyFill="1"/>
    <xf numFmtId="0" fontId="14" fillId="0" borderId="28" xfId="1" applyFont="1" applyFill="1" applyBorder="1" applyAlignment="1">
      <alignment horizontal="center"/>
    </xf>
    <xf numFmtId="0" fontId="15" fillId="0" borderId="30" xfId="1" applyFont="1" applyFill="1" applyBorder="1" applyAlignment="1">
      <alignment horizontal="center"/>
    </xf>
    <xf numFmtId="0" fontId="15" fillId="0" borderId="31" xfId="1" applyFont="1" applyFill="1" applyBorder="1" applyAlignment="1">
      <alignment horizontal="center"/>
    </xf>
    <xf numFmtId="0" fontId="15" fillId="0" borderId="32" xfId="1" applyFont="1" applyFill="1" applyBorder="1" applyAlignment="1">
      <alignment horizontal="center"/>
    </xf>
    <xf numFmtId="0" fontId="15" fillId="0" borderId="33" xfId="1" applyFont="1" applyFill="1" applyBorder="1" applyAlignment="1">
      <alignment horizontal="center"/>
    </xf>
    <xf numFmtId="0" fontId="15" fillId="0" borderId="0" xfId="1" applyFont="1" applyFill="1" applyAlignment="1">
      <alignment horizontal="center"/>
    </xf>
    <xf numFmtId="0" fontId="11" fillId="0" borderId="37" xfId="1" applyFont="1" applyFill="1" applyBorder="1" applyAlignment="1">
      <alignment horizontal="left"/>
    </xf>
    <xf numFmtId="0" fontId="15" fillId="0" borderId="37" xfId="1" applyFont="1" applyFill="1" applyBorder="1" applyAlignment="1">
      <alignment horizontal="center"/>
    </xf>
    <xf numFmtId="0" fontId="14" fillId="0" borderId="37" xfId="1" applyFont="1" applyFill="1" applyBorder="1"/>
    <xf numFmtId="0" fontId="14" fillId="0" borderId="38" xfId="1" applyFont="1" applyFill="1" applyBorder="1"/>
    <xf numFmtId="0" fontId="14" fillId="0" borderId="39" xfId="1" applyFont="1" applyFill="1" applyBorder="1"/>
    <xf numFmtId="0" fontId="11" fillId="0" borderId="43" xfId="1" applyFont="1" applyFill="1" applyBorder="1" applyAlignment="1">
      <alignment horizontal="left"/>
    </xf>
    <xf numFmtId="0" fontId="15" fillId="0" borderId="43" xfId="1" applyFont="1" applyFill="1" applyBorder="1" applyAlignment="1">
      <alignment horizontal="center"/>
    </xf>
    <xf numFmtId="0" fontId="14" fillId="0" borderId="43" xfId="1" applyFont="1" applyFill="1" applyBorder="1"/>
    <xf numFmtId="0" fontId="14" fillId="0" borderId="44" xfId="1" applyFont="1" applyFill="1" applyBorder="1"/>
    <xf numFmtId="0" fontId="14" fillId="0" borderId="45" xfId="1" applyFont="1" applyFill="1" applyBorder="1"/>
    <xf numFmtId="0" fontId="12" fillId="0" borderId="43" xfId="1" applyFont="1" applyFill="1" applyBorder="1"/>
    <xf numFmtId="0" fontId="12" fillId="0" borderId="44" xfId="1" applyFont="1" applyFill="1" applyBorder="1"/>
    <xf numFmtId="0" fontId="12" fillId="0" borderId="45" xfId="1" applyFont="1" applyFill="1" applyBorder="1"/>
    <xf numFmtId="0" fontId="11" fillId="0" borderId="28" xfId="1" applyFont="1" applyFill="1" applyBorder="1" applyAlignment="1">
      <alignment horizontal="left"/>
    </xf>
    <xf numFmtId="0" fontId="12" fillId="0" borderId="28" xfId="1" applyFont="1" applyFill="1" applyBorder="1"/>
    <xf numFmtId="0" fontId="12" fillId="0" borderId="47" xfId="1" applyFont="1" applyFill="1" applyBorder="1"/>
    <xf numFmtId="0" fontId="12" fillId="0" borderId="48" xfId="1" applyFont="1" applyFill="1" applyBorder="1"/>
    <xf numFmtId="0" fontId="9" fillId="0" borderId="0" xfId="1" applyFont="1" applyFill="1" applyBorder="1"/>
    <xf numFmtId="0" fontId="12" fillId="0" borderId="37" xfId="1" applyFont="1" applyFill="1" applyBorder="1"/>
    <xf numFmtId="0" fontId="12" fillId="0" borderId="38" xfId="1" applyFont="1" applyFill="1" applyBorder="1"/>
    <xf numFmtId="0" fontId="12" fillId="0" borderId="39" xfId="1" applyFont="1" applyFill="1" applyBorder="1"/>
    <xf numFmtId="0" fontId="12" fillId="0" borderId="53" xfId="1" applyFont="1" applyFill="1" applyBorder="1"/>
    <xf numFmtId="0" fontId="11" fillId="0" borderId="56" xfId="1" applyFont="1" applyFill="1" applyBorder="1" applyAlignment="1">
      <alignment horizontal="left"/>
    </xf>
    <xf numFmtId="0" fontId="12" fillId="0" borderId="55" xfId="1" applyFont="1" applyFill="1" applyBorder="1"/>
    <xf numFmtId="0" fontId="12" fillId="0" borderId="0" xfId="1" applyFont="1" applyFill="1" applyBorder="1"/>
    <xf numFmtId="0" fontId="15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textRotation="90" wrapText="1"/>
    </xf>
    <xf numFmtId="0" fontId="11" fillId="0" borderId="0" xfId="1" applyFont="1" applyFill="1" applyBorder="1" applyAlignment="1">
      <alignment horizontal="center" vertical="center" textRotation="90"/>
    </xf>
    <xf numFmtId="0" fontId="11" fillId="0" borderId="0" xfId="1" applyFont="1" applyFill="1" applyBorder="1" applyAlignment="1">
      <alignment horizontal="left"/>
    </xf>
    <xf numFmtId="0" fontId="17" fillId="0" borderId="0" xfId="1" applyFont="1" applyFill="1" applyBorder="1" applyAlignment="1">
      <alignment horizontal="center" vertical="center" textRotation="90"/>
    </xf>
    <xf numFmtId="0" fontId="18" fillId="0" borderId="0" xfId="1" applyFont="1" applyFill="1"/>
    <xf numFmtId="0" fontId="18" fillId="0" borderId="0" xfId="1" applyFont="1" applyFill="1" applyAlignment="1">
      <alignment horizontal="left"/>
    </xf>
    <xf numFmtId="0" fontId="18" fillId="0" borderId="0" xfId="1" applyFont="1"/>
    <xf numFmtId="0" fontId="18" fillId="0" borderId="0" xfId="1" applyFont="1" applyAlignment="1">
      <alignment horizontal="left"/>
    </xf>
    <xf numFmtId="0" fontId="13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5" fillId="0" borderId="54" xfId="1" applyFont="1" applyFill="1" applyBorder="1" applyAlignment="1">
      <alignment horizontal="center"/>
    </xf>
    <xf numFmtId="0" fontId="15" fillId="0" borderId="57" xfId="1" applyFont="1" applyFill="1" applyBorder="1" applyAlignment="1">
      <alignment horizontal="center"/>
    </xf>
    <xf numFmtId="0" fontId="15" fillId="0" borderId="58" xfId="1" applyFont="1" applyFill="1" applyBorder="1" applyAlignment="1">
      <alignment horizontal="center"/>
    </xf>
    <xf numFmtId="0" fontId="12" fillId="0" borderId="59" xfId="1" applyFont="1" applyFill="1" applyBorder="1"/>
    <xf numFmtId="0" fontId="12" fillId="0" borderId="29" xfId="1" applyFont="1" applyFill="1" applyBorder="1"/>
    <xf numFmtId="0" fontId="12" fillId="0" borderId="35" xfId="1" applyFont="1" applyFill="1" applyBorder="1"/>
    <xf numFmtId="0" fontId="12" fillId="0" borderId="60" xfId="1" applyFont="1" applyFill="1" applyBorder="1"/>
    <xf numFmtId="0" fontId="12" fillId="0" borderId="58" xfId="1" applyFont="1" applyFill="1" applyBorder="1"/>
    <xf numFmtId="0" fontId="19" fillId="0" borderId="0" xfId="1" applyFont="1" applyFill="1"/>
    <xf numFmtId="0" fontId="10" fillId="0" borderId="0" xfId="1" applyFont="1" applyFill="1" applyAlignment="1">
      <alignment horizontal="center"/>
    </xf>
    <xf numFmtId="0" fontId="14" fillId="0" borderId="0" xfId="1" applyFont="1" applyFill="1" applyAlignment="1"/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1" xfId="0" applyFont="1" applyFill="1" applyBorder="1"/>
    <xf numFmtId="0" fontId="2" fillId="0" borderId="2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center"/>
    </xf>
    <xf numFmtId="0" fontId="14" fillId="0" borderId="2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0" fontId="14" fillId="0" borderId="25" xfId="1" applyFont="1" applyFill="1" applyBorder="1" applyAlignment="1">
      <alignment horizontal="center" vertical="center"/>
    </xf>
    <xf numFmtId="0" fontId="14" fillId="0" borderId="26" xfId="1" applyFont="1" applyFill="1" applyBorder="1" applyAlignment="1">
      <alignment horizontal="center" vertical="center" wrapText="1"/>
    </xf>
    <xf numFmtId="0" fontId="14" fillId="0" borderId="29" xfId="1" applyFont="1" applyFill="1" applyBorder="1" applyAlignment="1">
      <alignment horizontal="center" vertical="center" wrapText="1"/>
    </xf>
    <xf numFmtId="0" fontId="15" fillId="0" borderId="31" xfId="1" applyFont="1" applyFill="1" applyBorder="1" applyAlignment="1">
      <alignment horizontal="center"/>
    </xf>
    <xf numFmtId="0" fontId="15" fillId="0" borderId="34" xfId="1" applyFont="1" applyFill="1" applyBorder="1" applyAlignment="1">
      <alignment horizontal="center" vertical="center"/>
    </xf>
    <xf numFmtId="0" fontId="15" fillId="0" borderId="40" xfId="1" applyFont="1" applyFill="1" applyBorder="1" applyAlignment="1">
      <alignment horizontal="center" vertical="center"/>
    </xf>
    <xf numFmtId="0" fontId="15" fillId="0" borderId="49" xfId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center" vertical="center" textRotation="90"/>
    </xf>
    <xf numFmtId="0" fontId="13" fillId="0" borderId="41" xfId="1" applyFont="1" applyFill="1" applyBorder="1" applyAlignment="1">
      <alignment horizontal="center" vertical="center" textRotation="90"/>
    </xf>
    <xf numFmtId="0" fontId="13" fillId="0" borderId="50" xfId="1" applyFont="1" applyFill="1" applyBorder="1" applyAlignment="1">
      <alignment horizontal="center" vertical="center" textRotation="90"/>
    </xf>
    <xf numFmtId="0" fontId="11" fillId="0" borderId="36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center" vertical="center"/>
    </xf>
    <xf numFmtId="0" fontId="11" fillId="0" borderId="46" xfId="1" applyFont="1" applyFill="1" applyBorder="1" applyAlignment="1">
      <alignment horizontal="center" vertical="center"/>
    </xf>
    <xf numFmtId="0" fontId="11" fillId="0" borderId="36" xfId="1" applyFont="1" applyFill="1" applyBorder="1" applyAlignment="1">
      <alignment horizontal="center" vertical="center" textRotation="90"/>
    </xf>
    <xf numFmtId="0" fontId="11" fillId="0" borderId="42" xfId="1" applyFont="1" applyFill="1" applyBorder="1" applyAlignment="1">
      <alignment horizontal="center" vertical="center" textRotation="90"/>
    </xf>
    <xf numFmtId="0" fontId="11" fillId="0" borderId="46" xfId="1" applyFont="1" applyFill="1" applyBorder="1" applyAlignment="1">
      <alignment horizontal="center" vertical="center" textRotation="90"/>
    </xf>
    <xf numFmtId="0" fontId="14" fillId="0" borderId="24" xfId="1" applyFont="1" applyFill="1" applyBorder="1" applyAlignment="1">
      <alignment horizontal="center" vertical="center" wrapText="1"/>
    </xf>
    <xf numFmtId="0" fontId="14" fillId="0" borderId="27" xfId="1" applyFont="1" applyFill="1" applyBorder="1" applyAlignment="1">
      <alignment horizontal="center" vertical="center" wrapText="1"/>
    </xf>
    <xf numFmtId="0" fontId="14" fillId="0" borderId="28" xfId="1" applyFont="1" applyFill="1" applyBorder="1" applyAlignment="1">
      <alignment horizontal="center" vertical="center"/>
    </xf>
    <xf numFmtId="0" fontId="13" fillId="0" borderId="37" xfId="1" applyFont="1" applyFill="1" applyBorder="1" applyAlignment="1">
      <alignment horizontal="center" vertical="center" textRotation="90"/>
    </xf>
    <xf numFmtId="0" fontId="13" fillId="0" borderId="43" xfId="1" applyFont="1" applyFill="1" applyBorder="1" applyAlignment="1">
      <alignment horizontal="center" vertical="center" textRotation="90"/>
    </xf>
    <xf numFmtId="0" fontId="13" fillId="0" borderId="28" xfId="1" applyFont="1" applyFill="1" applyBorder="1" applyAlignment="1">
      <alignment horizontal="center" vertical="center" textRotation="90"/>
    </xf>
    <xf numFmtId="0" fontId="11" fillId="0" borderId="37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center"/>
    </xf>
    <xf numFmtId="0" fontId="11" fillId="0" borderId="37" xfId="1" applyFont="1" applyFill="1" applyBorder="1" applyAlignment="1">
      <alignment horizontal="center" vertical="center" textRotation="90"/>
    </xf>
    <xf numFmtId="0" fontId="11" fillId="0" borderId="43" xfId="1" applyFont="1" applyFill="1" applyBorder="1" applyAlignment="1">
      <alignment horizontal="center" vertical="center" textRotation="90"/>
    </xf>
    <xf numFmtId="0" fontId="11" fillId="0" borderId="28" xfId="1" applyFont="1" applyFill="1" applyBorder="1" applyAlignment="1">
      <alignment horizontal="center" vertical="center" textRotation="90"/>
    </xf>
    <xf numFmtId="0" fontId="11" fillId="0" borderId="0" xfId="1" applyFont="1" applyFill="1" applyBorder="1" applyAlignment="1">
      <alignment horizontal="right"/>
    </xf>
    <xf numFmtId="0" fontId="15" fillId="0" borderId="51" xfId="1" applyFont="1" applyFill="1" applyBorder="1" applyAlignment="1">
      <alignment horizontal="center" vertical="center"/>
    </xf>
    <xf numFmtId="0" fontId="15" fillId="0" borderId="52" xfId="1" applyFont="1" applyFill="1" applyBorder="1" applyAlignment="1">
      <alignment horizontal="center" vertical="center"/>
    </xf>
    <xf numFmtId="0" fontId="15" fillId="0" borderId="54" xfId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center" vertical="center" textRotation="90" wrapText="1"/>
    </xf>
    <xf numFmtId="0" fontId="13" fillId="0" borderId="41" xfId="1" applyFont="1" applyFill="1" applyBorder="1" applyAlignment="1">
      <alignment horizontal="center" vertical="center" textRotation="90" wrapText="1"/>
    </xf>
    <xf numFmtId="0" fontId="13" fillId="0" borderId="55" xfId="1" applyFont="1" applyFill="1" applyBorder="1" applyAlignment="1">
      <alignment horizontal="center" vertical="center" textRotation="90" wrapText="1"/>
    </xf>
    <xf numFmtId="0" fontId="11" fillId="0" borderId="43" xfId="1" applyFont="1" applyFill="1" applyBorder="1" applyAlignment="1">
      <alignment horizontal="center"/>
    </xf>
    <xf numFmtId="0" fontId="11" fillId="0" borderId="56" xfId="1" applyFont="1" applyFill="1" applyBorder="1" applyAlignment="1">
      <alignment horizontal="center" vertical="center" textRotation="90"/>
    </xf>
    <xf numFmtId="0" fontId="16" fillId="0" borderId="16" xfId="1" applyFont="1" applyFill="1" applyBorder="1" applyAlignment="1">
      <alignment horizontal="left" vertical="center" wrapText="1"/>
    </xf>
    <xf numFmtId="0" fontId="15" fillId="0" borderId="55" xfId="1" applyFont="1" applyFill="1" applyBorder="1" applyAlignment="1">
      <alignment horizontal="center"/>
    </xf>
    <xf numFmtId="0" fontId="13" fillId="0" borderId="25" xfId="1" applyFont="1" applyFill="1" applyBorder="1" applyAlignment="1">
      <alignment horizontal="center" vertical="center" textRotation="90"/>
    </xf>
    <xf numFmtId="0" fontId="14" fillId="0" borderId="27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/>
    </xf>
    <xf numFmtId="0" fontId="15" fillId="0" borderId="61" xfId="1" applyFont="1" applyFill="1" applyBorder="1" applyAlignment="1">
      <alignment horizontal="center" vertical="center"/>
    </xf>
    <xf numFmtId="0" fontId="13" fillId="0" borderId="53" xfId="1" applyFont="1" applyFill="1" applyBorder="1" applyAlignment="1">
      <alignment horizontal="center" vertical="center" textRotation="90" wrapText="1"/>
    </xf>
    <xf numFmtId="0" fontId="20" fillId="0" borderId="16" xfId="1" applyFont="1" applyFill="1" applyBorder="1" applyAlignment="1">
      <alignment horizontal="left" vertical="center" wrapText="1"/>
    </xf>
    <xf numFmtId="3" fontId="3" fillId="5" borderId="14" xfId="0" applyNumberFormat="1" applyFont="1" applyFill="1" applyBorder="1" applyAlignment="1">
      <alignment horizontal="right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oltsegvetes/2019.%20&#233;vi%20el&#337;k&#233;sz&#237;t&#233;s/2019_evi_tervezesi_korirat_es_mellekletei/M&#225;solat%20eredetije7b_melleklet_etkezes_Bischitz_szocialis_2019_v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ociális étkeztetés összesen "/>
      <sheetName val="Szociális étkeztetés nappali el"/>
      <sheetName val="Akácfa"/>
      <sheetName val="Dohány"/>
      <sheetName val="Király"/>
      <sheetName val="Peterdy"/>
      <sheetName val="Dózsa, pszic"/>
      <sheetName val="Dózsa"/>
      <sheetName val="Szociális étkeztetés szállásny."/>
      <sheetName val="Peterdy Átmeneti GH"/>
      <sheetName val="Peterdy tartós"/>
      <sheetName val="Dózsa Átmeneti GH"/>
      <sheetName val="Dózsa tartós"/>
    </sheetNames>
    <sheetDataSet>
      <sheetData sheetId="0"/>
      <sheetData sheetId="1">
        <row r="48">
          <cell r="B48" t="str">
            <v>Szociális étkeztetés nappali ell.  összesen</v>
          </cell>
        </row>
      </sheetData>
      <sheetData sheetId="2">
        <row r="49">
          <cell r="C49">
            <v>0</v>
          </cell>
        </row>
      </sheetData>
      <sheetData sheetId="3">
        <row r="49">
          <cell r="C49">
            <v>0</v>
          </cell>
        </row>
      </sheetData>
      <sheetData sheetId="4">
        <row r="49">
          <cell r="C49">
            <v>0</v>
          </cell>
        </row>
      </sheetData>
      <sheetData sheetId="5">
        <row r="49">
          <cell r="C49">
            <v>0</v>
          </cell>
        </row>
      </sheetData>
      <sheetData sheetId="6">
        <row r="49">
          <cell r="C49">
            <v>0</v>
          </cell>
        </row>
      </sheetData>
      <sheetData sheetId="7">
        <row r="49">
          <cell r="C49">
            <v>0</v>
          </cell>
        </row>
      </sheetData>
      <sheetData sheetId="8">
        <row r="22">
          <cell r="B22" t="str">
            <v>Szociális étkeztetés, szállásnyújtással  összesen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M77"/>
  <sheetViews>
    <sheetView tabSelected="1" zoomScaleNormal="100" zoomScaleSheetLayoutView="80" workbookViewId="0">
      <selection activeCell="C12" sqref="C12"/>
    </sheetView>
  </sheetViews>
  <sheetFormatPr defaultRowHeight="15.75" x14ac:dyDescent="0.25"/>
  <cols>
    <col min="1" max="1" width="10" style="84" customWidth="1"/>
    <col min="2" max="2" width="57.42578125" style="91" customWidth="1"/>
    <col min="3" max="9" width="14.7109375" style="91" customWidth="1"/>
    <col min="10" max="13" width="14.7109375" style="92" customWidth="1"/>
    <col min="14" max="195" width="9.140625" style="90"/>
    <col min="196" max="16384" width="9.140625" style="92"/>
  </cols>
  <sheetData>
    <row r="1" spans="1:195" s="5" customFormat="1" ht="18.75" customHeigh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"/>
      <c r="O1" s="1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</row>
    <row r="2" spans="1:195" s="7" customFormat="1" ht="18.75" x14ac:dyDescent="0.3">
      <c r="A2" s="172" t="s">
        <v>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"/>
      <c r="O2" s="1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</row>
    <row r="3" spans="1:195" s="7" customFormat="1" ht="36.75" customHeight="1" x14ac:dyDescent="0.3">
      <c r="A3" s="173" t="s">
        <v>116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"/>
      <c r="O3" s="1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</row>
    <row r="4" spans="1:195" s="7" customFormat="1" ht="18.75" x14ac:dyDescent="0.3">
      <c r="A4" s="175" t="s">
        <v>57</v>
      </c>
      <c r="B4" s="175"/>
      <c r="C4" s="175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</row>
    <row r="5" spans="1:195" s="7" customFormat="1" ht="18.75" x14ac:dyDescent="0.3">
      <c r="A5" s="1"/>
      <c r="B5" s="10" t="s">
        <v>58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"/>
      <c r="O5" s="1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</row>
    <row r="6" spans="1:195" s="7" customFormat="1" ht="18.75" x14ac:dyDescent="0.3">
      <c r="A6" s="1"/>
      <c r="B6" s="11" t="s">
        <v>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"/>
      <c r="O6" s="1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</row>
    <row r="7" spans="1:195" s="16" customFormat="1" ht="18.75" customHeight="1" thickBot="1" x14ac:dyDescent="0.35">
      <c r="A7" s="12"/>
      <c r="B7" s="9"/>
      <c r="C7" s="9"/>
      <c r="D7" s="13"/>
      <c r="E7" s="9"/>
      <c r="F7" s="9"/>
      <c r="G7" s="9"/>
      <c r="H7" s="9"/>
      <c r="I7" s="9"/>
      <c r="J7" s="9"/>
      <c r="K7" s="9"/>
      <c r="L7" s="9"/>
      <c r="M7" s="9"/>
      <c r="N7" s="14"/>
      <c r="O7" s="14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</row>
    <row r="8" spans="1:195" s="7" customFormat="1" ht="29.25" customHeight="1" thickBot="1" x14ac:dyDescent="0.35">
      <c r="A8" s="176" t="s">
        <v>2</v>
      </c>
      <c r="B8" s="176" t="s">
        <v>3</v>
      </c>
      <c r="C8" s="179" t="s">
        <v>96</v>
      </c>
      <c r="D8" s="176" t="s">
        <v>97</v>
      </c>
      <c r="E8" s="182" t="s">
        <v>4</v>
      </c>
      <c r="F8" s="183"/>
      <c r="G8" s="183"/>
      <c r="H8" s="184"/>
      <c r="I8" s="182" t="s">
        <v>5</v>
      </c>
      <c r="J8" s="183"/>
      <c r="K8" s="183"/>
      <c r="L8" s="184"/>
      <c r="M8" s="176" t="s">
        <v>108</v>
      </c>
      <c r="N8" s="1"/>
      <c r="O8" s="1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</row>
    <row r="9" spans="1:195" s="16" customFormat="1" ht="31.5" customHeight="1" x14ac:dyDescent="0.3">
      <c r="A9" s="177"/>
      <c r="B9" s="177"/>
      <c r="C9" s="180"/>
      <c r="D9" s="177"/>
      <c r="E9" s="176" t="s">
        <v>98</v>
      </c>
      <c r="F9" s="176" t="s">
        <v>109</v>
      </c>
      <c r="G9" s="176" t="s">
        <v>100</v>
      </c>
      <c r="H9" s="187" t="s">
        <v>6</v>
      </c>
      <c r="I9" s="176" t="s">
        <v>101</v>
      </c>
      <c r="J9" s="195" t="s">
        <v>107</v>
      </c>
      <c r="K9" s="176" t="s">
        <v>103</v>
      </c>
      <c r="L9" s="187" t="s">
        <v>7</v>
      </c>
      <c r="M9" s="177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</row>
    <row r="10" spans="1:195" s="16" customFormat="1" ht="49.5" customHeight="1" thickBot="1" x14ac:dyDescent="0.35">
      <c r="A10" s="178"/>
      <c r="B10" s="178"/>
      <c r="C10" s="181"/>
      <c r="D10" s="178"/>
      <c r="E10" s="178"/>
      <c r="F10" s="177"/>
      <c r="G10" s="194"/>
      <c r="H10" s="194"/>
      <c r="I10" s="178"/>
      <c r="J10" s="196"/>
      <c r="K10" s="178"/>
      <c r="L10" s="188"/>
      <c r="M10" s="178"/>
      <c r="N10" s="14"/>
      <c r="O10" s="14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</row>
    <row r="11" spans="1:195" s="16" customFormat="1" ht="19.5" thickBot="1" x14ac:dyDescent="0.35">
      <c r="A11" s="17" t="s">
        <v>8</v>
      </c>
      <c r="B11" s="17" t="s">
        <v>9</v>
      </c>
      <c r="C11" s="18" t="s">
        <v>10</v>
      </c>
      <c r="D11" s="18" t="s">
        <v>11</v>
      </c>
      <c r="E11" s="18" t="s">
        <v>12</v>
      </c>
      <c r="F11" s="18" t="s">
        <v>13</v>
      </c>
      <c r="G11" s="18" t="s">
        <v>14</v>
      </c>
      <c r="H11" s="18" t="s">
        <v>15</v>
      </c>
      <c r="I11" s="18" t="s">
        <v>16</v>
      </c>
      <c r="J11" s="18" t="s">
        <v>17</v>
      </c>
      <c r="K11" s="18" t="s">
        <v>18</v>
      </c>
      <c r="L11" s="18" t="s">
        <v>19</v>
      </c>
      <c r="M11" s="18" t="s">
        <v>20</v>
      </c>
      <c r="N11" s="14"/>
      <c r="O11" s="14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</row>
    <row r="12" spans="1:195" s="15" customFormat="1" ht="18.75" x14ac:dyDescent="0.3">
      <c r="A12" s="19"/>
      <c r="B12" s="19" t="str">
        <f>'[1]Szociális étkeztetés nappali el'!B48</f>
        <v>Szociális étkeztetés nappali ell.  összesen</v>
      </c>
      <c r="C12" s="96"/>
      <c r="D12" s="96"/>
      <c r="E12" s="97"/>
      <c r="F12" s="96"/>
      <c r="G12" s="96"/>
      <c r="H12" s="96"/>
      <c r="I12" s="97"/>
      <c r="J12" s="96"/>
      <c r="K12" s="96"/>
      <c r="L12" s="96"/>
      <c r="M12" s="96"/>
      <c r="N12" s="14"/>
      <c r="O12" s="14"/>
    </row>
    <row r="13" spans="1:195" s="7" customFormat="1" ht="19.5" thickBot="1" x14ac:dyDescent="0.35">
      <c r="A13" s="98"/>
      <c r="B13" s="98" t="str">
        <f>'[1]Szociális étkeztetés szállásny.'!B22</f>
        <v>Szociális étkeztetés, szállásnyújtással  összesen</v>
      </c>
      <c r="C13" s="99"/>
      <c r="D13" s="99"/>
      <c r="E13" s="100"/>
      <c r="F13" s="99"/>
      <c r="G13" s="99"/>
      <c r="H13" s="99"/>
      <c r="I13" s="100"/>
      <c r="J13" s="99"/>
      <c r="K13" s="99"/>
      <c r="L13" s="99"/>
      <c r="M13" s="99"/>
      <c r="N13" s="1"/>
      <c r="O13" s="1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</row>
    <row r="14" spans="1:195" s="60" customFormat="1" ht="51.95" customHeight="1" thickBot="1" x14ac:dyDescent="0.35">
      <c r="A14" s="56" t="s">
        <v>36</v>
      </c>
      <c r="B14" s="57" t="s">
        <v>59</v>
      </c>
      <c r="C14" s="58">
        <f>C12+C13</f>
        <v>0</v>
      </c>
      <c r="D14" s="58">
        <f>D12+D13</f>
        <v>0</v>
      </c>
      <c r="E14" s="59"/>
      <c r="F14" s="58">
        <f>F12+F13</f>
        <v>0</v>
      </c>
      <c r="G14" s="58">
        <f>G12+G13</f>
        <v>0</v>
      </c>
      <c r="H14" s="58">
        <f>H12+H13</f>
        <v>0</v>
      </c>
      <c r="I14" s="59"/>
      <c r="J14" s="58">
        <f>J12+J13</f>
        <v>0</v>
      </c>
      <c r="K14" s="58">
        <f>K12+K13</f>
        <v>0</v>
      </c>
      <c r="L14" s="58">
        <f>L12+L13</f>
        <v>0</v>
      </c>
      <c r="M14" s="58">
        <f>M12+M13</f>
        <v>0</v>
      </c>
      <c r="N14" s="14"/>
      <c r="O14" s="14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</row>
    <row r="15" spans="1:195" s="15" customFormat="1" ht="51.95" customHeight="1" thickBot="1" x14ac:dyDescent="0.35">
      <c r="A15" s="61" t="s">
        <v>38</v>
      </c>
      <c r="B15" s="62" t="s">
        <v>39</v>
      </c>
      <c r="C15" s="248">
        <v>0</v>
      </c>
      <c r="D15" s="64">
        <f>C15*252</f>
        <v>0</v>
      </c>
      <c r="E15" s="65"/>
      <c r="F15" s="66">
        <f>SUM(D15*E15)</f>
        <v>0</v>
      </c>
      <c r="G15" s="65">
        <f>ROUND(F15/1.27,0)</f>
        <v>0</v>
      </c>
      <c r="H15" s="67">
        <f>F15-G15</f>
        <v>0</v>
      </c>
      <c r="I15" s="65"/>
      <c r="J15" s="66">
        <f>D15*I15</f>
        <v>0</v>
      </c>
      <c r="K15" s="65">
        <f>ROUND(J15/1.27,0)</f>
        <v>0</v>
      </c>
      <c r="L15" s="67">
        <f>J15-K15</f>
        <v>0</v>
      </c>
      <c r="M15" s="65">
        <f>INT((F15-J15+500)/1000)</f>
        <v>0</v>
      </c>
      <c r="N15" s="14"/>
      <c r="O15" s="14"/>
    </row>
    <row r="16" spans="1:195" s="7" customFormat="1" ht="51.95" customHeight="1" thickBot="1" x14ac:dyDescent="0.35">
      <c r="A16" s="68" t="s">
        <v>40</v>
      </c>
      <c r="B16" s="69" t="s">
        <v>117</v>
      </c>
      <c r="C16" s="70">
        <f>SUM(C14+C15)</f>
        <v>0</v>
      </c>
      <c r="D16" s="70">
        <f>SUM(D14+D15)</f>
        <v>0</v>
      </c>
      <c r="E16" s="59"/>
      <c r="F16" s="70">
        <f t="shared" ref="F16:M16" si="0">SUM(F14+F15)</f>
        <v>0</v>
      </c>
      <c r="G16" s="70">
        <f t="shared" si="0"/>
        <v>0</v>
      </c>
      <c r="H16" s="70">
        <f t="shared" si="0"/>
        <v>0</v>
      </c>
      <c r="I16" s="59"/>
      <c r="J16" s="71">
        <f t="shared" si="0"/>
        <v>0</v>
      </c>
      <c r="K16" s="70">
        <f>SUM(K14+K15)</f>
        <v>0</v>
      </c>
      <c r="L16" s="70">
        <f t="shared" si="0"/>
        <v>0</v>
      </c>
      <c r="M16" s="70">
        <f t="shared" si="0"/>
        <v>0</v>
      </c>
      <c r="N16" s="1"/>
      <c r="O16" s="1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</row>
    <row r="17" spans="1:195" s="7" customFormat="1" ht="51.95" customHeight="1" thickBot="1" x14ac:dyDescent="0.35">
      <c r="A17" s="61" t="s">
        <v>60</v>
      </c>
      <c r="B17" s="101" t="s">
        <v>118</v>
      </c>
      <c r="C17" s="65"/>
      <c r="D17" s="65"/>
      <c r="E17" s="102"/>
      <c r="F17" s="65"/>
      <c r="G17" s="65"/>
      <c r="H17" s="65"/>
      <c r="I17" s="102"/>
      <c r="J17" s="65"/>
      <c r="K17" s="65"/>
      <c r="L17" s="65"/>
      <c r="M17" s="65">
        <f>ROUND((F17-J17)/1000,0)</f>
        <v>0</v>
      </c>
      <c r="N17" s="1"/>
      <c r="O17" s="1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</row>
    <row r="18" spans="1:195" s="7" customFormat="1" ht="51.95" customHeight="1" thickBot="1" x14ac:dyDescent="0.35">
      <c r="A18" s="61" t="s">
        <v>61</v>
      </c>
      <c r="B18" s="103" t="s">
        <v>62</v>
      </c>
      <c r="C18" s="58"/>
      <c r="D18" s="58"/>
      <c r="E18" s="59"/>
      <c r="F18" s="58"/>
      <c r="G18" s="58"/>
      <c r="H18" s="58"/>
      <c r="I18" s="59"/>
      <c r="J18" s="104"/>
      <c r="K18" s="58"/>
      <c r="L18" s="58"/>
      <c r="M18" s="58">
        <f t="shared" ref="M18" si="1">SUM(M16-M17)</f>
        <v>0</v>
      </c>
      <c r="N18" s="1"/>
      <c r="O18" s="1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</row>
    <row r="19" spans="1:195" s="7" customFormat="1" ht="18.75" x14ac:dyDescent="0.3">
      <c r="A19" s="72"/>
      <c r="B19" s="72"/>
      <c r="C19" s="72"/>
      <c r="D19" s="72"/>
      <c r="E19" s="73"/>
      <c r="F19" s="74"/>
      <c r="G19" s="74"/>
      <c r="H19" s="74"/>
      <c r="I19" s="73"/>
      <c r="J19" s="73"/>
      <c r="K19" s="189"/>
      <c r="L19" s="189"/>
      <c r="M19" s="189"/>
      <c r="N19" s="1"/>
      <c r="O19" s="1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</row>
    <row r="20" spans="1:195" s="7" customFormat="1" ht="18.75" x14ac:dyDescent="0.3">
      <c r="A20" s="75"/>
      <c r="B20" s="75"/>
      <c r="C20" s="75"/>
      <c r="D20" s="75"/>
      <c r="E20" s="1"/>
      <c r="F20" s="76"/>
      <c r="G20" s="76"/>
      <c r="H20" s="76"/>
      <c r="I20" s="1"/>
      <c r="J20" s="1"/>
      <c r="K20" s="76"/>
      <c r="L20" s="76"/>
      <c r="M20" s="76"/>
      <c r="N20" s="1"/>
      <c r="O20" s="1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</row>
    <row r="21" spans="1:195" s="7" customFormat="1" ht="18.75" x14ac:dyDescent="0.3">
      <c r="A21" s="75"/>
      <c r="B21" s="75"/>
      <c r="C21" s="75"/>
      <c r="D21" s="75"/>
      <c r="E21" s="1"/>
      <c r="F21" s="76"/>
      <c r="G21" s="76"/>
      <c r="H21" s="76"/>
      <c r="I21" s="1"/>
      <c r="J21" s="1"/>
      <c r="K21" s="76"/>
      <c r="L21" s="76"/>
      <c r="M21" s="76"/>
      <c r="N21" s="1"/>
      <c r="O21" s="1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</row>
    <row r="22" spans="1:195" s="7" customFormat="1" ht="18.75" x14ac:dyDescent="0.3">
      <c r="A22" s="1"/>
      <c r="B22" s="1" t="s">
        <v>43</v>
      </c>
      <c r="C22" s="1"/>
      <c r="D22" s="1"/>
      <c r="E22" s="1"/>
      <c r="F22" s="1"/>
      <c r="G22" s="1"/>
      <c r="H22" s="1"/>
      <c r="I22" s="1"/>
      <c r="J22" s="190"/>
      <c r="K22" s="190"/>
      <c r="L22" s="190"/>
      <c r="M22" s="1"/>
      <c r="N22" s="1"/>
      <c r="O22" s="1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</row>
    <row r="23" spans="1:195" s="7" customFormat="1" ht="18.75" x14ac:dyDescent="0.3">
      <c r="A23" s="1"/>
      <c r="B23" s="1"/>
      <c r="C23" s="1"/>
      <c r="D23" s="1"/>
      <c r="E23" s="1"/>
      <c r="F23" s="1"/>
      <c r="G23" s="1" t="s">
        <v>41</v>
      </c>
      <c r="H23" s="3"/>
      <c r="I23" s="1"/>
      <c r="J23" s="191"/>
      <c r="K23" s="191"/>
      <c r="L23" s="191"/>
      <c r="M23" s="1"/>
      <c r="N23" s="1"/>
      <c r="O23" s="1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</row>
    <row r="24" spans="1:195" s="7" customFormat="1" ht="18.75" x14ac:dyDescent="0.3">
      <c r="A24" s="1"/>
      <c r="B24" s="1"/>
      <c r="C24" s="1"/>
      <c r="D24" s="1"/>
      <c r="E24" s="1"/>
      <c r="F24" s="1"/>
      <c r="G24" s="1"/>
      <c r="H24" s="1"/>
      <c r="I24" s="1"/>
      <c r="J24" s="192" t="s">
        <v>42</v>
      </c>
      <c r="K24" s="192"/>
      <c r="L24" s="192"/>
      <c r="M24" s="1"/>
      <c r="N24" s="1"/>
      <c r="O24" s="1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</row>
    <row r="25" spans="1:195" s="7" customFormat="1" ht="18.75" x14ac:dyDescent="0.3">
      <c r="A25" s="77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</row>
    <row r="26" spans="1:195" s="6" customFormat="1" ht="18.75" x14ac:dyDescent="0.3">
      <c r="A26" s="77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95" s="6" customFormat="1" ht="18.75" x14ac:dyDescent="0.3">
      <c r="A27" s="77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95" s="6" customFormat="1" ht="18.75" x14ac:dyDescent="0.3">
      <c r="A28" s="77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95" s="15" customFormat="1" ht="18.75" x14ac:dyDescent="0.3">
      <c r="A29" s="78"/>
      <c r="B29" s="79"/>
      <c r="C29" s="79"/>
      <c r="D29" s="79"/>
      <c r="E29" s="80"/>
      <c r="F29" s="80"/>
      <c r="G29" s="80"/>
      <c r="H29" s="80"/>
      <c r="I29" s="80"/>
      <c r="J29" s="80"/>
      <c r="K29" s="80"/>
      <c r="L29" s="80"/>
      <c r="M29" s="80"/>
      <c r="N29" s="14"/>
      <c r="O29" s="14"/>
    </row>
    <row r="30" spans="1:195" s="6" customFormat="1" ht="18.75" x14ac:dyDescent="0.3">
      <c r="A30" s="78"/>
      <c r="B30" s="81"/>
      <c r="C30" s="81"/>
      <c r="D30" s="81"/>
      <c r="E30" s="82"/>
      <c r="F30" s="82"/>
      <c r="G30" s="82"/>
      <c r="H30" s="82"/>
      <c r="I30" s="82"/>
      <c r="J30" s="82"/>
      <c r="K30" s="82"/>
      <c r="L30" s="82"/>
      <c r="M30" s="82"/>
      <c r="N30" s="1"/>
      <c r="O30" s="1"/>
    </row>
    <row r="31" spans="1:195" s="15" customFormat="1" ht="18.75" x14ac:dyDescent="0.3">
      <c r="A31" s="193"/>
      <c r="B31" s="193"/>
      <c r="C31" s="83"/>
      <c r="D31" s="83"/>
      <c r="E31" s="1"/>
      <c r="F31" s="1"/>
      <c r="G31" s="1"/>
      <c r="H31" s="1"/>
      <c r="I31" s="1"/>
      <c r="J31" s="1"/>
      <c r="K31" s="1"/>
      <c r="L31" s="1"/>
      <c r="M31" s="1"/>
      <c r="N31" s="14"/>
      <c r="O31" s="14"/>
    </row>
    <row r="32" spans="1:195" s="6" customFormat="1" ht="18.75" x14ac:dyDescent="0.3">
      <c r="A32" s="193"/>
      <c r="B32" s="193"/>
      <c r="C32" s="83"/>
      <c r="D32" s="83"/>
      <c r="E32" s="14"/>
      <c r="F32" s="14"/>
      <c r="G32" s="14"/>
      <c r="H32" s="14"/>
      <c r="I32" s="14"/>
      <c r="J32" s="14"/>
      <c r="K32" s="14"/>
      <c r="L32" s="14"/>
      <c r="M32" s="14"/>
      <c r="N32" s="1"/>
      <c r="O32" s="1"/>
    </row>
    <row r="33" spans="1:15" s="87" customFormat="1" ht="18.75" x14ac:dyDescent="0.3">
      <c r="A33" s="84"/>
      <c r="B33" s="85"/>
      <c r="C33" s="85"/>
      <c r="D33" s="85"/>
      <c r="E33" s="85"/>
      <c r="F33" s="85"/>
      <c r="G33" s="85"/>
      <c r="H33" s="85"/>
      <c r="I33" s="85"/>
      <c r="J33" s="86"/>
      <c r="K33" s="86"/>
      <c r="L33" s="86"/>
      <c r="M33" s="86"/>
      <c r="N33" s="86"/>
      <c r="O33" s="86"/>
    </row>
    <row r="34" spans="1:15" s="87" customFormat="1" ht="18.75" x14ac:dyDescent="0.3">
      <c r="A34" s="88"/>
      <c r="B34" s="89"/>
      <c r="C34" s="89"/>
      <c r="D34" s="89"/>
      <c r="E34" s="89"/>
      <c r="F34" s="89"/>
      <c r="G34" s="85"/>
      <c r="H34" s="85"/>
      <c r="I34" s="85"/>
      <c r="J34" s="86"/>
      <c r="K34" s="86"/>
      <c r="L34" s="86"/>
      <c r="M34" s="86"/>
      <c r="N34" s="86"/>
      <c r="O34" s="86"/>
    </row>
    <row r="35" spans="1:15" s="90" customFormat="1" x14ac:dyDescent="0.25">
      <c r="A35" s="84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</row>
    <row r="36" spans="1:15" s="90" customFormat="1" x14ac:dyDescent="0.25">
      <c r="A36" s="185"/>
      <c r="B36" s="185"/>
      <c r="C36" s="89"/>
      <c r="D36" s="89"/>
      <c r="E36" s="85"/>
      <c r="F36" s="85"/>
      <c r="G36" s="186"/>
      <c r="H36" s="186"/>
      <c r="I36" s="186"/>
      <c r="J36" s="85"/>
      <c r="K36" s="85"/>
      <c r="L36" s="85"/>
      <c r="M36" s="85"/>
      <c r="N36" s="85"/>
      <c r="O36" s="85"/>
    </row>
    <row r="37" spans="1:15" s="90" customFormat="1" x14ac:dyDescent="0.25">
      <c r="A37" s="84"/>
      <c r="B37" s="85"/>
      <c r="C37" s="85"/>
      <c r="D37" s="85"/>
      <c r="E37" s="85"/>
      <c r="F37" s="85"/>
      <c r="G37" s="186"/>
      <c r="H37" s="186"/>
      <c r="I37" s="186"/>
      <c r="J37" s="85"/>
      <c r="K37" s="85"/>
      <c r="L37" s="85"/>
      <c r="M37" s="85"/>
      <c r="N37" s="85"/>
      <c r="O37" s="85"/>
    </row>
    <row r="38" spans="1:15" s="90" customFormat="1" x14ac:dyDescent="0.25">
      <c r="A38" s="84"/>
      <c r="B38" s="91"/>
      <c r="C38" s="91"/>
      <c r="D38" s="91"/>
      <c r="E38" s="91"/>
      <c r="F38" s="91"/>
      <c r="G38" s="85"/>
      <c r="H38" s="85"/>
      <c r="I38" s="85"/>
      <c r="J38" s="85"/>
      <c r="K38" s="85"/>
      <c r="L38" s="85"/>
      <c r="M38" s="85"/>
      <c r="N38" s="85"/>
      <c r="O38" s="85"/>
    </row>
    <row r="39" spans="1:15" s="90" customFormat="1" x14ac:dyDescent="0.25">
      <c r="A39" s="84"/>
      <c r="B39" s="91"/>
      <c r="C39" s="91"/>
      <c r="D39" s="91"/>
      <c r="E39" s="91"/>
      <c r="F39" s="91"/>
      <c r="G39" s="85"/>
      <c r="H39" s="85"/>
      <c r="I39" s="85"/>
      <c r="J39" s="85"/>
      <c r="K39" s="85"/>
      <c r="L39" s="85"/>
      <c r="M39" s="85"/>
      <c r="N39" s="85"/>
      <c r="O39" s="85"/>
    </row>
    <row r="40" spans="1:15" s="90" customFormat="1" x14ac:dyDescent="0.25">
      <c r="A40" s="84"/>
      <c r="B40" s="91"/>
      <c r="C40" s="91"/>
      <c r="D40" s="91"/>
      <c r="E40" s="91"/>
      <c r="F40" s="91"/>
      <c r="G40" s="85"/>
      <c r="H40" s="85"/>
      <c r="I40" s="85"/>
      <c r="J40" s="85"/>
      <c r="K40" s="85"/>
      <c r="L40" s="85"/>
      <c r="M40" s="85"/>
      <c r="N40" s="85"/>
      <c r="O40" s="85"/>
    </row>
    <row r="41" spans="1:15" s="90" customFormat="1" x14ac:dyDescent="0.25">
      <c r="A41" s="84"/>
      <c r="B41" s="91"/>
      <c r="C41" s="91"/>
      <c r="D41" s="91"/>
      <c r="E41" s="91"/>
      <c r="F41" s="91"/>
      <c r="G41" s="85"/>
      <c r="H41" s="85"/>
      <c r="I41" s="85"/>
      <c r="J41" s="85"/>
      <c r="K41" s="85"/>
      <c r="L41" s="85"/>
      <c r="M41" s="85"/>
      <c r="N41" s="85"/>
      <c r="O41" s="85"/>
    </row>
    <row r="42" spans="1:15" s="90" customFormat="1" x14ac:dyDescent="0.25">
      <c r="A42" s="84"/>
      <c r="B42" s="91"/>
      <c r="C42" s="91"/>
      <c r="D42" s="91"/>
      <c r="E42" s="91"/>
      <c r="F42" s="91"/>
      <c r="G42" s="85"/>
      <c r="H42" s="85"/>
      <c r="I42" s="85"/>
      <c r="J42" s="85"/>
      <c r="K42" s="85"/>
      <c r="L42" s="85"/>
      <c r="M42" s="85"/>
      <c r="N42" s="85"/>
      <c r="O42" s="85"/>
    </row>
    <row r="43" spans="1:15" s="90" customFormat="1" x14ac:dyDescent="0.25">
      <c r="A43" s="84"/>
      <c r="B43" s="91"/>
      <c r="C43" s="91"/>
      <c r="D43" s="91"/>
      <c r="E43" s="91"/>
      <c r="F43" s="91"/>
      <c r="G43" s="85"/>
      <c r="H43" s="85"/>
      <c r="I43" s="85"/>
      <c r="J43" s="85"/>
      <c r="K43" s="85"/>
      <c r="L43" s="85"/>
      <c r="M43" s="85"/>
      <c r="N43" s="85"/>
      <c r="O43" s="85"/>
    </row>
    <row r="44" spans="1:15" s="90" customFormat="1" x14ac:dyDescent="0.25">
      <c r="A44" s="84"/>
      <c r="B44" s="91"/>
      <c r="C44" s="91"/>
      <c r="D44" s="91"/>
      <c r="E44" s="91"/>
      <c r="F44" s="91"/>
      <c r="G44" s="85"/>
      <c r="H44" s="85"/>
      <c r="I44" s="85"/>
      <c r="J44" s="85"/>
      <c r="K44" s="85"/>
      <c r="L44" s="85"/>
      <c r="M44" s="85"/>
      <c r="N44" s="85"/>
      <c r="O44" s="85"/>
    </row>
    <row r="45" spans="1:15" s="90" customFormat="1" x14ac:dyDescent="0.25">
      <c r="A45" s="84"/>
      <c r="B45" s="91"/>
      <c r="C45" s="91"/>
      <c r="D45" s="91"/>
      <c r="E45" s="91"/>
      <c r="F45" s="91"/>
      <c r="G45" s="85"/>
      <c r="H45" s="85"/>
      <c r="I45" s="85"/>
      <c r="J45" s="85"/>
      <c r="K45" s="85"/>
      <c r="L45" s="85"/>
      <c r="M45" s="85"/>
      <c r="N45" s="85"/>
      <c r="O45" s="85"/>
    </row>
    <row r="46" spans="1:15" s="90" customFormat="1" x14ac:dyDescent="0.25">
      <c r="A46" s="84"/>
      <c r="B46" s="91"/>
      <c r="C46" s="91"/>
      <c r="D46" s="91"/>
      <c r="E46" s="91"/>
      <c r="F46" s="91"/>
      <c r="G46" s="85"/>
      <c r="H46" s="85"/>
      <c r="I46" s="85"/>
      <c r="J46" s="85"/>
      <c r="K46" s="85"/>
      <c r="L46" s="85"/>
      <c r="M46" s="85"/>
      <c r="N46" s="85"/>
      <c r="O46" s="85"/>
    </row>
    <row r="47" spans="1:15" s="90" customFormat="1" x14ac:dyDescent="0.25">
      <c r="A47" s="84"/>
      <c r="B47" s="91"/>
      <c r="C47" s="91"/>
      <c r="D47" s="91"/>
      <c r="E47" s="91"/>
      <c r="F47" s="91"/>
      <c r="G47" s="85"/>
      <c r="H47" s="85"/>
      <c r="I47" s="85"/>
      <c r="J47" s="85"/>
      <c r="K47" s="85"/>
      <c r="L47" s="85"/>
      <c r="M47" s="85"/>
      <c r="N47" s="85"/>
      <c r="O47" s="85"/>
    </row>
    <row r="48" spans="1:15" s="90" customFormat="1" x14ac:dyDescent="0.25">
      <c r="A48" s="84"/>
      <c r="B48" s="91"/>
      <c r="C48" s="91"/>
      <c r="D48" s="91"/>
      <c r="E48" s="91"/>
      <c r="F48" s="91"/>
      <c r="G48" s="85"/>
      <c r="H48" s="85"/>
      <c r="I48" s="85"/>
      <c r="J48" s="85"/>
      <c r="K48" s="85"/>
      <c r="L48" s="85"/>
      <c r="M48" s="85"/>
      <c r="N48" s="85"/>
      <c r="O48" s="85"/>
    </row>
    <row r="49" spans="1:15" s="90" customFormat="1" x14ac:dyDescent="0.25">
      <c r="A49" s="84"/>
      <c r="B49" s="91"/>
      <c r="C49" s="91"/>
      <c r="D49" s="91"/>
      <c r="E49" s="91"/>
      <c r="F49" s="91"/>
      <c r="G49" s="85"/>
      <c r="H49" s="85"/>
      <c r="I49" s="85"/>
      <c r="J49" s="85"/>
      <c r="K49" s="85"/>
      <c r="L49" s="85"/>
      <c r="M49" s="85"/>
      <c r="N49" s="85"/>
      <c r="O49" s="85"/>
    </row>
    <row r="50" spans="1:15" s="90" customFormat="1" x14ac:dyDescent="0.25">
      <c r="A50" s="84"/>
      <c r="B50" s="91"/>
      <c r="C50" s="91"/>
      <c r="D50" s="91"/>
      <c r="E50" s="91"/>
      <c r="F50" s="91"/>
      <c r="G50" s="85"/>
      <c r="H50" s="85"/>
      <c r="I50" s="85"/>
      <c r="J50" s="85"/>
      <c r="K50" s="85"/>
      <c r="L50" s="85"/>
      <c r="M50" s="85"/>
      <c r="N50" s="85"/>
      <c r="O50" s="85"/>
    </row>
    <row r="51" spans="1:15" s="90" customFormat="1" x14ac:dyDescent="0.25">
      <c r="A51" s="84"/>
      <c r="B51" s="91"/>
      <c r="C51" s="91"/>
      <c r="D51" s="91"/>
      <c r="E51" s="91"/>
      <c r="F51" s="91"/>
      <c r="G51" s="85"/>
      <c r="H51" s="85"/>
      <c r="I51" s="85"/>
      <c r="J51" s="85"/>
      <c r="K51" s="85"/>
      <c r="L51" s="85"/>
      <c r="M51" s="85"/>
      <c r="N51" s="85"/>
      <c r="O51" s="85"/>
    </row>
    <row r="52" spans="1:15" s="90" customFormat="1" x14ac:dyDescent="0.25">
      <c r="A52" s="84"/>
      <c r="B52" s="91"/>
      <c r="C52" s="91"/>
      <c r="D52" s="91"/>
      <c r="E52" s="91"/>
      <c r="F52" s="91"/>
      <c r="G52" s="85"/>
      <c r="H52" s="85"/>
      <c r="I52" s="85"/>
      <c r="J52" s="85"/>
      <c r="K52" s="85"/>
      <c r="L52" s="85"/>
      <c r="M52" s="85"/>
      <c r="N52" s="85"/>
      <c r="O52" s="85"/>
    </row>
    <row r="53" spans="1:15" s="90" customFormat="1" x14ac:dyDescent="0.25">
      <c r="A53" s="84"/>
      <c r="B53" s="91"/>
      <c r="C53" s="91"/>
      <c r="D53" s="91"/>
      <c r="E53" s="91"/>
      <c r="F53" s="91"/>
      <c r="G53" s="85"/>
      <c r="H53" s="85"/>
      <c r="I53" s="85"/>
      <c r="J53" s="85"/>
      <c r="K53" s="85"/>
      <c r="L53" s="85"/>
      <c r="M53" s="85"/>
      <c r="N53" s="85"/>
      <c r="O53" s="85"/>
    </row>
    <row r="54" spans="1:15" s="90" customFormat="1" x14ac:dyDescent="0.25">
      <c r="A54" s="84"/>
      <c r="B54" s="91"/>
      <c r="C54" s="91"/>
      <c r="D54" s="91"/>
      <c r="E54" s="91"/>
      <c r="F54" s="91"/>
      <c r="G54" s="85"/>
      <c r="H54" s="85"/>
      <c r="I54" s="85"/>
      <c r="J54" s="85"/>
      <c r="K54" s="85"/>
      <c r="L54" s="85"/>
      <c r="M54" s="85"/>
      <c r="N54" s="85"/>
      <c r="O54" s="85"/>
    </row>
    <row r="55" spans="1:15" s="90" customFormat="1" x14ac:dyDescent="0.25">
      <c r="A55" s="84"/>
      <c r="B55" s="91"/>
      <c r="C55" s="91"/>
      <c r="D55" s="91"/>
      <c r="E55" s="91"/>
      <c r="F55" s="91"/>
      <c r="G55" s="85"/>
      <c r="H55" s="85"/>
      <c r="I55" s="85"/>
      <c r="J55" s="85"/>
      <c r="K55" s="85"/>
      <c r="L55" s="85"/>
      <c r="M55" s="85"/>
      <c r="N55" s="85"/>
      <c r="O55" s="85"/>
    </row>
    <row r="56" spans="1:15" s="90" customFormat="1" x14ac:dyDescent="0.25">
      <c r="A56" s="84"/>
      <c r="B56" s="91"/>
      <c r="C56" s="91"/>
      <c r="D56" s="91"/>
      <c r="E56" s="91"/>
      <c r="F56" s="91"/>
      <c r="G56" s="85"/>
      <c r="H56" s="85"/>
      <c r="I56" s="85"/>
      <c r="J56" s="85"/>
      <c r="K56" s="85"/>
      <c r="L56" s="85"/>
      <c r="M56" s="85"/>
      <c r="N56" s="85"/>
      <c r="O56" s="85"/>
    </row>
    <row r="57" spans="1:15" s="90" customFormat="1" x14ac:dyDescent="0.25">
      <c r="A57" s="84"/>
      <c r="B57" s="91"/>
      <c r="C57" s="91"/>
      <c r="D57" s="91"/>
      <c r="E57" s="91"/>
      <c r="F57" s="91"/>
      <c r="G57" s="85"/>
      <c r="H57" s="85"/>
      <c r="I57" s="85"/>
      <c r="J57" s="85"/>
      <c r="K57" s="85"/>
      <c r="L57" s="85"/>
      <c r="M57" s="85"/>
      <c r="N57" s="85"/>
      <c r="O57" s="85"/>
    </row>
    <row r="58" spans="1:15" s="90" customFormat="1" x14ac:dyDescent="0.25">
      <c r="A58" s="84"/>
      <c r="B58" s="91"/>
      <c r="C58" s="91"/>
      <c r="D58" s="91"/>
      <c r="E58" s="91"/>
      <c r="F58" s="91"/>
      <c r="G58" s="85"/>
      <c r="H58" s="85"/>
      <c r="I58" s="85"/>
      <c r="J58" s="85"/>
      <c r="K58" s="85"/>
      <c r="L58" s="85"/>
      <c r="M58" s="85"/>
      <c r="N58" s="85"/>
      <c r="O58" s="85"/>
    </row>
    <row r="59" spans="1:15" s="90" customFormat="1" x14ac:dyDescent="0.25">
      <c r="A59" s="84"/>
      <c r="B59" s="91"/>
      <c r="C59" s="91"/>
      <c r="D59" s="91"/>
      <c r="E59" s="91"/>
      <c r="F59" s="91"/>
      <c r="G59" s="85"/>
      <c r="H59" s="85"/>
      <c r="I59" s="85"/>
      <c r="J59" s="85"/>
      <c r="K59" s="85"/>
      <c r="L59" s="85"/>
      <c r="M59" s="85"/>
      <c r="N59" s="85"/>
      <c r="O59" s="85"/>
    </row>
    <row r="60" spans="1:15" s="90" customFormat="1" x14ac:dyDescent="0.25">
      <c r="A60" s="84"/>
      <c r="B60" s="91"/>
      <c r="C60" s="91"/>
      <c r="D60" s="91"/>
      <c r="E60" s="91"/>
      <c r="F60" s="91"/>
      <c r="G60" s="85"/>
      <c r="H60" s="85"/>
      <c r="I60" s="85"/>
      <c r="J60" s="85"/>
      <c r="K60" s="85"/>
      <c r="L60" s="85"/>
      <c r="M60" s="85"/>
      <c r="N60" s="85"/>
      <c r="O60" s="85"/>
    </row>
    <row r="61" spans="1:15" s="90" customFormat="1" x14ac:dyDescent="0.25">
      <c r="A61" s="84"/>
      <c r="B61" s="91"/>
      <c r="C61" s="91"/>
      <c r="D61" s="91"/>
      <c r="E61" s="91"/>
      <c r="F61" s="91"/>
      <c r="G61" s="85"/>
      <c r="H61" s="85"/>
      <c r="I61" s="85"/>
      <c r="J61" s="85"/>
      <c r="K61" s="85"/>
      <c r="L61" s="85"/>
      <c r="M61" s="85"/>
      <c r="N61" s="85"/>
      <c r="O61" s="85"/>
    </row>
    <row r="62" spans="1:15" s="90" customFormat="1" x14ac:dyDescent="0.25">
      <c r="A62" s="84"/>
      <c r="B62" s="91"/>
      <c r="C62" s="91"/>
      <c r="D62" s="91"/>
      <c r="E62" s="91"/>
      <c r="F62" s="91"/>
      <c r="G62" s="85"/>
      <c r="H62" s="85"/>
      <c r="I62" s="85"/>
      <c r="J62" s="85"/>
      <c r="K62" s="85"/>
      <c r="L62" s="85"/>
      <c r="M62" s="85"/>
      <c r="N62" s="85"/>
      <c r="O62" s="85"/>
    </row>
    <row r="63" spans="1:15" s="90" customFormat="1" x14ac:dyDescent="0.25">
      <c r="A63" s="84"/>
      <c r="B63" s="91"/>
      <c r="C63" s="91"/>
      <c r="D63" s="91"/>
      <c r="E63" s="91"/>
      <c r="F63" s="91"/>
      <c r="G63" s="85"/>
      <c r="H63" s="85"/>
      <c r="I63" s="85"/>
      <c r="J63" s="85"/>
      <c r="K63" s="85"/>
      <c r="L63" s="85"/>
      <c r="M63" s="85"/>
      <c r="N63" s="85"/>
      <c r="O63" s="85"/>
    </row>
    <row r="64" spans="1:15" s="90" customFormat="1" x14ac:dyDescent="0.25">
      <c r="A64" s="84"/>
      <c r="B64" s="91"/>
      <c r="C64" s="91"/>
      <c r="D64" s="91"/>
      <c r="E64" s="91"/>
      <c r="F64" s="91"/>
      <c r="G64" s="85"/>
      <c r="H64" s="85"/>
      <c r="I64" s="85"/>
      <c r="J64" s="85"/>
      <c r="K64" s="85"/>
      <c r="L64" s="85"/>
      <c r="M64" s="85"/>
      <c r="N64" s="85"/>
      <c r="O64" s="85"/>
    </row>
    <row r="65" spans="1:15" s="90" customFormat="1" x14ac:dyDescent="0.25">
      <c r="A65" s="84"/>
      <c r="B65" s="91"/>
      <c r="C65" s="91"/>
      <c r="D65" s="91"/>
      <c r="E65" s="91"/>
      <c r="F65" s="91"/>
      <c r="G65" s="85"/>
      <c r="H65" s="85"/>
      <c r="I65" s="85"/>
      <c r="J65" s="85"/>
      <c r="K65" s="85"/>
      <c r="L65" s="85"/>
      <c r="M65" s="85"/>
      <c r="N65" s="85"/>
      <c r="O65" s="85"/>
    </row>
    <row r="66" spans="1:15" s="90" customFormat="1" x14ac:dyDescent="0.25">
      <c r="A66" s="84"/>
      <c r="B66" s="91"/>
      <c r="C66" s="91"/>
      <c r="D66" s="91"/>
      <c r="E66" s="91"/>
      <c r="F66" s="91"/>
      <c r="G66" s="85"/>
      <c r="H66" s="85"/>
      <c r="I66" s="85"/>
      <c r="J66" s="85"/>
      <c r="K66" s="85"/>
      <c r="L66" s="85"/>
      <c r="M66" s="85"/>
      <c r="N66" s="85"/>
      <c r="O66" s="85"/>
    </row>
    <row r="67" spans="1:15" s="90" customFormat="1" x14ac:dyDescent="0.25">
      <c r="A67" s="84"/>
      <c r="B67" s="91"/>
      <c r="C67" s="91"/>
      <c r="D67" s="91"/>
      <c r="E67" s="91"/>
      <c r="F67" s="91"/>
      <c r="G67" s="85"/>
      <c r="H67" s="85"/>
      <c r="I67" s="85"/>
      <c r="J67" s="85"/>
      <c r="K67" s="85"/>
      <c r="L67" s="85"/>
      <c r="M67" s="85"/>
      <c r="N67" s="85"/>
      <c r="O67" s="85"/>
    </row>
    <row r="68" spans="1:15" s="90" customFormat="1" x14ac:dyDescent="0.25">
      <c r="A68" s="84"/>
      <c r="B68" s="91"/>
      <c r="C68" s="91"/>
      <c r="D68" s="91"/>
      <c r="E68" s="91"/>
      <c r="F68" s="91"/>
      <c r="G68" s="85"/>
      <c r="H68" s="85"/>
      <c r="I68" s="85"/>
      <c r="J68" s="85"/>
      <c r="K68" s="85"/>
      <c r="L68" s="85"/>
      <c r="M68" s="85"/>
      <c r="N68" s="85"/>
      <c r="O68" s="85"/>
    </row>
    <row r="69" spans="1:15" s="90" customFormat="1" x14ac:dyDescent="0.25">
      <c r="A69" s="84"/>
      <c r="B69" s="91"/>
      <c r="C69" s="91"/>
      <c r="D69" s="91"/>
      <c r="E69" s="91"/>
      <c r="F69" s="91"/>
      <c r="G69" s="85"/>
      <c r="H69" s="85"/>
      <c r="I69" s="85"/>
      <c r="J69" s="85"/>
      <c r="K69" s="85"/>
      <c r="L69" s="85"/>
      <c r="M69" s="85"/>
      <c r="N69" s="85"/>
      <c r="O69" s="85"/>
    </row>
    <row r="70" spans="1:15" s="90" customFormat="1" x14ac:dyDescent="0.25">
      <c r="A70" s="84"/>
      <c r="B70" s="91"/>
      <c r="C70" s="91"/>
      <c r="D70" s="91"/>
      <c r="E70" s="91"/>
      <c r="F70" s="91"/>
      <c r="G70" s="85"/>
      <c r="H70" s="85"/>
      <c r="I70" s="85"/>
      <c r="J70" s="85"/>
      <c r="K70" s="85"/>
      <c r="L70" s="85"/>
      <c r="M70" s="85"/>
      <c r="N70" s="85"/>
      <c r="O70" s="85"/>
    </row>
    <row r="71" spans="1:15" s="90" customFormat="1" x14ac:dyDescent="0.25">
      <c r="A71" s="84"/>
      <c r="B71" s="91"/>
      <c r="C71" s="91"/>
      <c r="D71" s="91"/>
      <c r="E71" s="91"/>
      <c r="F71" s="91"/>
      <c r="G71" s="85"/>
      <c r="H71" s="85"/>
      <c r="I71" s="85"/>
      <c r="J71" s="85"/>
      <c r="K71" s="85"/>
      <c r="L71" s="85"/>
      <c r="M71" s="85"/>
      <c r="N71" s="85"/>
      <c r="O71" s="85"/>
    </row>
    <row r="72" spans="1:15" s="90" customFormat="1" x14ac:dyDescent="0.25">
      <c r="A72" s="84"/>
      <c r="B72" s="91"/>
      <c r="C72" s="91"/>
      <c r="D72" s="91"/>
      <c r="E72" s="91"/>
      <c r="F72" s="91"/>
      <c r="G72" s="85"/>
      <c r="H72" s="85"/>
      <c r="I72" s="85"/>
      <c r="J72" s="85"/>
      <c r="K72" s="85"/>
      <c r="L72" s="85"/>
      <c r="M72" s="85"/>
      <c r="N72" s="85"/>
      <c r="O72" s="85"/>
    </row>
    <row r="73" spans="1:15" s="90" customFormat="1" x14ac:dyDescent="0.25">
      <c r="A73" s="84"/>
      <c r="B73" s="91"/>
      <c r="C73" s="91"/>
      <c r="D73" s="91"/>
      <c r="E73" s="91"/>
      <c r="F73" s="91"/>
      <c r="G73" s="85"/>
      <c r="H73" s="85"/>
      <c r="I73" s="85"/>
      <c r="J73" s="85"/>
      <c r="K73" s="85"/>
      <c r="L73" s="85"/>
      <c r="M73" s="85"/>
      <c r="N73" s="85"/>
      <c r="O73" s="85"/>
    </row>
    <row r="74" spans="1:15" s="90" customFormat="1" x14ac:dyDescent="0.25">
      <c r="A74" s="84"/>
      <c r="B74" s="91"/>
      <c r="C74" s="91"/>
      <c r="D74" s="91"/>
      <c r="E74" s="91"/>
      <c r="F74" s="91"/>
      <c r="G74" s="85"/>
      <c r="H74" s="85"/>
      <c r="I74" s="85"/>
      <c r="J74" s="85"/>
      <c r="K74" s="85"/>
      <c r="L74" s="85"/>
      <c r="M74" s="85"/>
      <c r="N74" s="85"/>
      <c r="O74" s="85"/>
    </row>
    <row r="75" spans="1:15" s="90" customFormat="1" x14ac:dyDescent="0.25">
      <c r="A75" s="84"/>
      <c r="B75" s="91"/>
      <c r="C75" s="91"/>
      <c r="D75" s="91"/>
      <c r="E75" s="91"/>
      <c r="F75" s="91"/>
      <c r="G75" s="85"/>
      <c r="H75" s="85"/>
      <c r="I75" s="85"/>
      <c r="J75" s="85"/>
      <c r="K75" s="85"/>
      <c r="L75" s="85"/>
      <c r="M75" s="85"/>
      <c r="N75" s="85"/>
      <c r="O75" s="85"/>
    </row>
    <row r="76" spans="1:15" s="90" customFormat="1" x14ac:dyDescent="0.25">
      <c r="A76" s="84"/>
      <c r="B76" s="91"/>
      <c r="C76" s="91"/>
      <c r="D76" s="91"/>
      <c r="E76" s="91"/>
      <c r="F76" s="91"/>
      <c r="G76" s="85"/>
      <c r="H76" s="85"/>
      <c r="I76" s="85"/>
    </row>
    <row r="77" spans="1:15" s="90" customFormat="1" x14ac:dyDescent="0.25">
      <c r="A77" s="84"/>
      <c r="B77" s="91"/>
      <c r="C77" s="91"/>
      <c r="D77" s="91"/>
      <c r="E77" s="91"/>
      <c r="F77" s="91"/>
      <c r="G77" s="91"/>
      <c r="H77" s="91"/>
      <c r="I77" s="91"/>
    </row>
  </sheetData>
  <mergeCells count="25">
    <mergeCell ref="A36:B36"/>
    <mergeCell ref="G36:I36"/>
    <mergeCell ref="G37:I37"/>
    <mergeCell ref="K9:K10"/>
    <mergeCell ref="L9:L10"/>
    <mergeCell ref="K19:M19"/>
    <mergeCell ref="J22:L23"/>
    <mergeCell ref="J24:L24"/>
    <mergeCell ref="A31:B32"/>
    <mergeCell ref="E9:E10"/>
    <mergeCell ref="F9:F10"/>
    <mergeCell ref="G9:G10"/>
    <mergeCell ref="H9:H10"/>
    <mergeCell ref="I9:I10"/>
    <mergeCell ref="J9:J10"/>
    <mergeCell ref="A2:M2"/>
    <mergeCell ref="A3:M3"/>
    <mergeCell ref="A4:C4"/>
    <mergeCell ref="A8:A10"/>
    <mergeCell ref="B8:B10"/>
    <mergeCell ref="C8:C10"/>
    <mergeCell ref="D8:D10"/>
    <mergeCell ref="E8:H8"/>
    <mergeCell ref="I8:L8"/>
    <mergeCell ref="M8:M10"/>
  </mergeCells>
  <printOptions horizontalCentered="1" verticalCentered="1"/>
  <pageMargins left="0" right="0" top="0" bottom="0" header="0.31496062992125984" footer="0.11811023622047245"/>
  <pageSetup paperSize="9" scale="64" orientation="landscape" r:id="rId1"/>
  <headerFooter alignWithMargins="0">
    <oddHeader xml:space="preserve">&amp;C&amp;"Arial CE,Félkövér"&amp;16
&amp;R&amp;12 7b. számú melléklet
&amp;9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M107"/>
  <sheetViews>
    <sheetView zoomScale="85" zoomScaleNormal="85" zoomScaleSheetLayoutView="80" workbookViewId="0">
      <selection activeCell="D24" sqref="D24"/>
    </sheetView>
  </sheetViews>
  <sheetFormatPr defaultRowHeight="15.75" x14ac:dyDescent="0.25"/>
  <cols>
    <col min="1" max="1" width="10" style="84" customWidth="1"/>
    <col min="2" max="2" width="67.5703125" style="91" customWidth="1"/>
    <col min="3" max="3" width="14.7109375" style="91" customWidth="1"/>
    <col min="4" max="9" width="18" style="91" customWidth="1"/>
    <col min="10" max="13" width="18" style="92" customWidth="1"/>
    <col min="14" max="195" width="9.140625" style="90"/>
    <col min="196" max="16384" width="9.140625" style="92"/>
  </cols>
  <sheetData>
    <row r="1" spans="1:195" s="5" customFormat="1" ht="18.75" customHeigh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"/>
      <c r="O1" s="1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</row>
    <row r="2" spans="1:195" s="7" customFormat="1" ht="18.75" x14ac:dyDescent="0.3">
      <c r="A2" s="172" t="s">
        <v>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"/>
      <c r="O2" s="1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</row>
    <row r="3" spans="1:195" s="7" customFormat="1" ht="18.75" x14ac:dyDescent="0.3">
      <c r="A3" s="174" t="s">
        <v>119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"/>
      <c r="O3" s="1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</row>
    <row r="4" spans="1:195" s="7" customFormat="1" ht="32.25" x14ac:dyDescent="0.3">
      <c r="A4" s="1"/>
      <c r="B4" s="171" t="s">
        <v>111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</row>
    <row r="5" spans="1:195" s="7" customFormat="1" ht="18.75" x14ac:dyDescent="0.3">
      <c r="A5" s="1"/>
      <c r="B5" s="11" t="s">
        <v>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"/>
      <c r="O5" s="1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</row>
    <row r="6" spans="1:195" s="16" customFormat="1" ht="18.75" customHeight="1" thickBot="1" x14ac:dyDescent="0.35">
      <c r="A6" s="12"/>
      <c r="B6" s="9"/>
      <c r="C6" s="9"/>
      <c r="D6" s="13"/>
      <c r="E6" s="9"/>
      <c r="F6" s="9"/>
      <c r="G6" s="9"/>
      <c r="H6" s="9"/>
      <c r="I6" s="9"/>
      <c r="J6" s="9"/>
      <c r="K6" s="9"/>
      <c r="L6" s="9"/>
      <c r="M6" s="9"/>
      <c r="N6" s="14"/>
      <c r="O6" s="14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</row>
    <row r="7" spans="1:195" s="7" customFormat="1" ht="29.25" customHeight="1" thickBot="1" x14ac:dyDescent="0.35">
      <c r="A7" s="176" t="s">
        <v>2</v>
      </c>
      <c r="B7" s="176" t="s">
        <v>3</v>
      </c>
      <c r="C7" s="179" t="s">
        <v>96</v>
      </c>
      <c r="D7" s="176" t="s">
        <v>105</v>
      </c>
      <c r="E7" s="182" t="s">
        <v>4</v>
      </c>
      <c r="F7" s="183"/>
      <c r="G7" s="183"/>
      <c r="H7" s="184"/>
      <c r="I7" s="182" t="s">
        <v>5</v>
      </c>
      <c r="J7" s="183"/>
      <c r="K7" s="183"/>
      <c r="L7" s="184"/>
      <c r="M7" s="176" t="s">
        <v>108</v>
      </c>
      <c r="N7" s="1"/>
      <c r="O7" s="1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</row>
    <row r="8" spans="1:195" s="16" customFormat="1" ht="31.5" customHeight="1" x14ac:dyDescent="0.3">
      <c r="A8" s="177"/>
      <c r="B8" s="177"/>
      <c r="C8" s="180"/>
      <c r="D8" s="177"/>
      <c r="E8" s="176" t="s">
        <v>98</v>
      </c>
      <c r="F8" s="176" t="s">
        <v>109</v>
      </c>
      <c r="G8" s="176" t="s">
        <v>100</v>
      </c>
      <c r="H8" s="187" t="s">
        <v>6</v>
      </c>
      <c r="I8" s="176" t="s">
        <v>101</v>
      </c>
      <c r="J8" s="195" t="s">
        <v>107</v>
      </c>
      <c r="K8" s="176" t="s">
        <v>103</v>
      </c>
      <c r="L8" s="187" t="s">
        <v>7</v>
      </c>
      <c r="M8" s="177"/>
      <c r="N8" s="14"/>
      <c r="O8" s="14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</row>
    <row r="9" spans="1:195" s="16" customFormat="1" ht="49.5" customHeight="1" thickBot="1" x14ac:dyDescent="0.35">
      <c r="A9" s="178"/>
      <c r="B9" s="178"/>
      <c r="C9" s="181"/>
      <c r="D9" s="178"/>
      <c r="E9" s="178"/>
      <c r="F9" s="177"/>
      <c r="G9" s="194"/>
      <c r="H9" s="194"/>
      <c r="I9" s="178"/>
      <c r="J9" s="196"/>
      <c r="K9" s="178"/>
      <c r="L9" s="188"/>
      <c r="M9" s="178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</row>
    <row r="10" spans="1:195" s="16" customFormat="1" ht="19.5" thickBot="1" x14ac:dyDescent="0.35">
      <c r="A10" s="17" t="s">
        <v>8</v>
      </c>
      <c r="B10" s="18" t="s">
        <v>9</v>
      </c>
      <c r="C10" s="18" t="s">
        <v>10</v>
      </c>
      <c r="D10" s="18" t="s">
        <v>11</v>
      </c>
      <c r="E10" s="18" t="s">
        <v>12</v>
      </c>
      <c r="F10" s="18" t="s">
        <v>13</v>
      </c>
      <c r="G10" s="18" t="s">
        <v>14</v>
      </c>
      <c r="H10" s="18" t="s">
        <v>15</v>
      </c>
      <c r="I10" s="18" t="s">
        <v>16</v>
      </c>
      <c r="J10" s="18" t="s">
        <v>17</v>
      </c>
      <c r="K10" s="18" t="s">
        <v>18</v>
      </c>
      <c r="L10" s="18" t="s">
        <v>19</v>
      </c>
      <c r="M10" s="18" t="s">
        <v>20</v>
      </c>
      <c r="N10" s="14"/>
      <c r="O10" s="14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</row>
    <row r="11" spans="1:195" s="15" customFormat="1" ht="18.75" x14ac:dyDescent="0.3">
      <c r="A11" s="19"/>
      <c r="B11" s="20" t="s">
        <v>21</v>
      </c>
      <c r="C11" s="21"/>
      <c r="D11" s="22"/>
      <c r="E11" s="21"/>
      <c r="F11" s="21"/>
      <c r="G11" s="21"/>
      <c r="H11" s="21"/>
      <c r="I11" s="21"/>
      <c r="J11" s="22"/>
      <c r="K11" s="21"/>
      <c r="L11" s="21"/>
      <c r="M11" s="21"/>
      <c r="N11" s="14"/>
      <c r="O11" s="14"/>
    </row>
    <row r="12" spans="1:195" s="7" customFormat="1" ht="18.75" x14ac:dyDescent="0.3">
      <c r="A12" s="23"/>
      <c r="B12" s="1" t="s">
        <v>22</v>
      </c>
      <c r="C12" s="24"/>
      <c r="D12" s="25">
        <f>C12*252</f>
        <v>0</v>
      </c>
      <c r="E12" s="26"/>
      <c r="F12" s="26">
        <f>D12*E12</f>
        <v>0</v>
      </c>
      <c r="G12" s="26">
        <f>ROUND(F12/1.27,0)</f>
        <v>0</v>
      </c>
      <c r="H12" s="26">
        <f>F12-G12</f>
        <v>0</v>
      </c>
      <c r="I12" s="26"/>
      <c r="J12" s="25">
        <f>D12*I12</f>
        <v>0</v>
      </c>
      <c r="K12" s="26">
        <f>ROUND(J12/1.27,0)</f>
        <v>0</v>
      </c>
      <c r="L12" s="26">
        <f>J12-K12</f>
        <v>0</v>
      </c>
      <c r="M12" s="26">
        <f t="shared" ref="M12:M18" si="0">INT((F12-J12+500)/1000)</f>
        <v>0</v>
      </c>
      <c r="N12" s="1"/>
      <c r="O12" s="1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</row>
    <row r="13" spans="1:195" s="7" customFormat="1" ht="18.75" x14ac:dyDescent="0.3">
      <c r="A13" s="23"/>
      <c r="B13" s="1" t="s">
        <v>23</v>
      </c>
      <c r="C13" s="24"/>
      <c r="D13" s="25">
        <f t="shared" ref="D13:D18" si="1">C13*252</f>
        <v>0</v>
      </c>
      <c r="E13" s="26"/>
      <c r="F13" s="26">
        <f t="shared" ref="F13:F18" si="2">D13*E13</f>
        <v>0</v>
      </c>
      <c r="G13" s="26">
        <f t="shared" ref="G13:G18" si="3">ROUND(F13/1.27,0)</f>
        <v>0</v>
      </c>
      <c r="H13" s="26">
        <f t="shared" ref="H13:H18" si="4">F13-G13</f>
        <v>0</v>
      </c>
      <c r="I13" s="26"/>
      <c r="J13" s="25">
        <f t="shared" ref="J13:J18" si="5">D13*I13</f>
        <v>0</v>
      </c>
      <c r="K13" s="26">
        <f t="shared" ref="K13:K18" si="6">ROUND(J13/1.27,0)</f>
        <v>0</v>
      </c>
      <c r="L13" s="26">
        <f t="shared" ref="L13:L18" si="7">J13-K13</f>
        <v>0</v>
      </c>
      <c r="M13" s="26">
        <f t="shared" si="0"/>
        <v>0</v>
      </c>
      <c r="N13" s="1"/>
      <c r="O13" s="1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</row>
    <row r="14" spans="1:195" s="7" customFormat="1" ht="18.75" x14ac:dyDescent="0.3">
      <c r="A14" s="23"/>
      <c r="B14" s="1" t="s">
        <v>24</v>
      </c>
      <c r="C14" s="24"/>
      <c r="D14" s="25">
        <f t="shared" si="1"/>
        <v>0</v>
      </c>
      <c r="E14" s="26"/>
      <c r="F14" s="26">
        <f>D14*E14</f>
        <v>0</v>
      </c>
      <c r="G14" s="26">
        <f t="shared" si="3"/>
        <v>0</v>
      </c>
      <c r="H14" s="26">
        <f t="shared" si="4"/>
        <v>0</v>
      </c>
      <c r="I14" s="26"/>
      <c r="J14" s="25">
        <f t="shared" si="5"/>
        <v>0</v>
      </c>
      <c r="K14" s="26">
        <f t="shared" si="6"/>
        <v>0</v>
      </c>
      <c r="L14" s="26">
        <f t="shared" si="7"/>
        <v>0</v>
      </c>
      <c r="M14" s="26">
        <f t="shared" si="0"/>
        <v>0</v>
      </c>
      <c r="N14" s="1"/>
      <c r="O14" s="1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</row>
    <row r="15" spans="1:195" s="7" customFormat="1" ht="18.75" x14ac:dyDescent="0.3">
      <c r="A15" s="23"/>
      <c r="B15" s="1" t="s">
        <v>25</v>
      </c>
      <c r="C15" s="24"/>
      <c r="D15" s="25">
        <f t="shared" si="1"/>
        <v>0</v>
      </c>
      <c r="E15" s="26"/>
      <c r="F15" s="26">
        <f t="shared" si="2"/>
        <v>0</v>
      </c>
      <c r="G15" s="26">
        <f t="shared" si="3"/>
        <v>0</v>
      </c>
      <c r="H15" s="26">
        <f t="shared" si="4"/>
        <v>0</v>
      </c>
      <c r="I15" s="26"/>
      <c r="J15" s="25">
        <f>D15*I15</f>
        <v>0</v>
      </c>
      <c r="K15" s="26">
        <f t="shared" si="6"/>
        <v>0</v>
      </c>
      <c r="L15" s="26">
        <f t="shared" si="7"/>
        <v>0</v>
      </c>
      <c r="M15" s="26">
        <f t="shared" si="0"/>
        <v>0</v>
      </c>
      <c r="N15" s="1"/>
      <c r="O15" s="1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</row>
    <row r="16" spans="1:195" s="7" customFormat="1" ht="18.75" x14ac:dyDescent="0.3">
      <c r="A16" s="23"/>
      <c r="B16" s="1" t="s">
        <v>26</v>
      </c>
      <c r="C16" s="24"/>
      <c r="D16" s="25">
        <f t="shared" si="1"/>
        <v>0</v>
      </c>
      <c r="E16" s="26"/>
      <c r="F16" s="26">
        <f t="shared" si="2"/>
        <v>0</v>
      </c>
      <c r="G16" s="26">
        <f t="shared" si="3"/>
        <v>0</v>
      </c>
      <c r="H16" s="26">
        <f t="shared" si="4"/>
        <v>0</v>
      </c>
      <c r="I16" s="26"/>
      <c r="J16" s="25">
        <f t="shared" si="5"/>
        <v>0</v>
      </c>
      <c r="K16" s="26">
        <f t="shared" si="6"/>
        <v>0</v>
      </c>
      <c r="L16" s="26">
        <f t="shared" si="7"/>
        <v>0</v>
      </c>
      <c r="M16" s="26">
        <f t="shared" si="0"/>
        <v>0</v>
      </c>
      <c r="N16" s="1"/>
      <c r="O16" s="1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</row>
    <row r="17" spans="1:195" s="7" customFormat="1" ht="18.75" x14ac:dyDescent="0.3">
      <c r="A17" s="23"/>
      <c r="B17" s="1" t="s">
        <v>27</v>
      </c>
      <c r="C17" s="24"/>
      <c r="D17" s="25">
        <f t="shared" si="1"/>
        <v>0</v>
      </c>
      <c r="E17" s="26"/>
      <c r="F17" s="26">
        <f t="shared" si="2"/>
        <v>0</v>
      </c>
      <c r="G17" s="26">
        <f t="shared" si="3"/>
        <v>0</v>
      </c>
      <c r="H17" s="26">
        <f t="shared" si="4"/>
        <v>0</v>
      </c>
      <c r="I17" s="26"/>
      <c r="J17" s="25">
        <f t="shared" si="5"/>
        <v>0</v>
      </c>
      <c r="K17" s="26">
        <f t="shared" si="6"/>
        <v>0</v>
      </c>
      <c r="L17" s="26">
        <f t="shared" si="7"/>
        <v>0</v>
      </c>
      <c r="M17" s="26">
        <f t="shared" si="0"/>
        <v>0</v>
      </c>
      <c r="N17" s="1"/>
      <c r="O17" s="1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</row>
    <row r="18" spans="1:195" s="7" customFormat="1" ht="19.5" thickBot="1" x14ac:dyDescent="0.35">
      <c r="A18" s="23"/>
      <c r="B18" s="27" t="s">
        <v>28</v>
      </c>
      <c r="C18" s="28"/>
      <c r="D18" s="29">
        <f t="shared" si="1"/>
        <v>0</v>
      </c>
      <c r="E18" s="30"/>
      <c r="F18" s="30">
        <f t="shared" si="2"/>
        <v>0</v>
      </c>
      <c r="G18" s="30">
        <f t="shared" si="3"/>
        <v>0</v>
      </c>
      <c r="H18" s="30">
        <f t="shared" si="4"/>
        <v>0</v>
      </c>
      <c r="I18" s="30"/>
      <c r="J18" s="30">
        <f t="shared" si="5"/>
        <v>0</v>
      </c>
      <c r="K18" s="30">
        <f t="shared" si="6"/>
        <v>0</v>
      </c>
      <c r="L18" s="30">
        <f t="shared" si="7"/>
        <v>0</v>
      </c>
      <c r="M18" s="30">
        <f t="shared" si="0"/>
        <v>0</v>
      </c>
      <c r="N18" s="1"/>
      <c r="O18" s="1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</row>
    <row r="19" spans="1:195" s="6" customFormat="1" ht="20.25" thickTop="1" thickBot="1" x14ac:dyDescent="0.35">
      <c r="A19" s="31"/>
      <c r="B19" s="14" t="s">
        <v>29</v>
      </c>
      <c r="C19" s="31">
        <f>SUM(C12:C18)</f>
        <v>0</v>
      </c>
      <c r="D19" s="32">
        <f>SUM(C19:C19)*252</f>
        <v>0</v>
      </c>
      <c r="E19" s="33"/>
      <c r="F19" s="33">
        <f>SUM(F12:F18)</f>
        <v>0</v>
      </c>
      <c r="G19" s="33">
        <f>SUM(G12:G18)</f>
        <v>0</v>
      </c>
      <c r="H19" s="33">
        <f>SUM(H12:H18)</f>
        <v>0</v>
      </c>
      <c r="I19" s="34"/>
      <c r="J19" s="32">
        <f>SUM(J12:J18)</f>
        <v>0</v>
      </c>
      <c r="K19" s="33">
        <f>SUM(K12:K18)</f>
        <v>0</v>
      </c>
      <c r="L19" s="33">
        <f>SUM(L12:L18)</f>
        <v>0</v>
      </c>
      <c r="M19" s="33">
        <f>SUM(M12:M18)</f>
        <v>0</v>
      </c>
      <c r="N19" s="1"/>
      <c r="O19" s="1"/>
    </row>
    <row r="20" spans="1:195" s="6" customFormat="1" ht="18.75" x14ac:dyDescent="0.3">
      <c r="A20" s="35"/>
      <c r="B20" s="36" t="s">
        <v>30</v>
      </c>
      <c r="C20" s="21"/>
      <c r="D20" s="37"/>
      <c r="E20" s="37"/>
      <c r="F20" s="38"/>
      <c r="G20" s="38"/>
      <c r="H20" s="38"/>
      <c r="I20" s="37"/>
      <c r="J20" s="38"/>
      <c r="K20" s="38"/>
      <c r="L20" s="38"/>
      <c r="M20" s="37"/>
      <c r="N20" s="1"/>
      <c r="O20" s="1"/>
    </row>
    <row r="21" spans="1:195" s="6" customFormat="1" ht="18.75" x14ac:dyDescent="0.3">
      <c r="A21" s="39"/>
      <c r="B21" s="23" t="s">
        <v>22</v>
      </c>
      <c r="C21" s="24"/>
      <c r="D21" s="26">
        <f>C21*252</f>
        <v>0</v>
      </c>
      <c r="E21" s="26"/>
      <c r="F21" s="25">
        <f t="shared" ref="F21:F27" si="8">SUM(D21*E21)</f>
        <v>0</v>
      </c>
      <c r="G21" s="26">
        <f>ROUND(F21/1.27,0)</f>
        <v>0</v>
      </c>
      <c r="H21" s="40">
        <f>F21-G21</f>
        <v>0</v>
      </c>
      <c r="I21" s="26"/>
      <c r="J21" s="25">
        <f>D21*I21</f>
        <v>0</v>
      </c>
      <c r="K21" s="26">
        <f>ROUND(J21/1.27,0)</f>
        <v>0</v>
      </c>
      <c r="L21" s="40">
        <f>J21-K21</f>
        <v>0</v>
      </c>
      <c r="M21" s="26">
        <f t="shared" ref="M21:M27" si="9">INT((F21-J21+500)/1000)</f>
        <v>0</v>
      </c>
      <c r="N21" s="1"/>
      <c r="O21" s="1"/>
    </row>
    <row r="22" spans="1:195" s="6" customFormat="1" ht="18.75" x14ac:dyDescent="0.3">
      <c r="A22" s="39"/>
      <c r="B22" s="23" t="s">
        <v>23</v>
      </c>
      <c r="C22" s="24"/>
      <c r="D22" s="26">
        <f t="shared" ref="D22:D27" si="10">C22*252</f>
        <v>0</v>
      </c>
      <c r="E22" s="26"/>
      <c r="F22" s="25">
        <f t="shared" si="8"/>
        <v>0</v>
      </c>
      <c r="G22" s="26">
        <f t="shared" ref="G22:G27" si="11">ROUND(F22/1.27,0)</f>
        <v>0</v>
      </c>
      <c r="H22" s="40">
        <f t="shared" ref="H22:H27" si="12">F22-G22</f>
        <v>0</v>
      </c>
      <c r="I22" s="26"/>
      <c r="J22" s="25">
        <f t="shared" ref="J22:J27" si="13">D22*I22</f>
        <v>0</v>
      </c>
      <c r="K22" s="26">
        <f t="shared" ref="K22:K27" si="14">ROUND(J22/1.27,0)</f>
        <v>0</v>
      </c>
      <c r="L22" s="40">
        <f t="shared" ref="L22:L27" si="15">J22-K22</f>
        <v>0</v>
      </c>
      <c r="M22" s="26">
        <f t="shared" si="9"/>
        <v>0</v>
      </c>
      <c r="N22" s="1"/>
      <c r="O22" s="1"/>
    </row>
    <row r="23" spans="1:195" s="6" customFormat="1" ht="18.75" x14ac:dyDescent="0.3">
      <c r="A23" s="39"/>
      <c r="B23" s="23" t="s">
        <v>24</v>
      </c>
      <c r="C23" s="24"/>
      <c r="D23" s="26">
        <f t="shared" si="10"/>
        <v>0</v>
      </c>
      <c r="E23" s="26"/>
      <c r="F23" s="25">
        <f t="shared" si="8"/>
        <v>0</v>
      </c>
      <c r="G23" s="26">
        <f t="shared" si="11"/>
        <v>0</v>
      </c>
      <c r="H23" s="40">
        <f t="shared" si="12"/>
        <v>0</v>
      </c>
      <c r="I23" s="26"/>
      <c r="J23" s="25">
        <f t="shared" si="13"/>
        <v>0</v>
      </c>
      <c r="K23" s="26">
        <f t="shared" si="14"/>
        <v>0</v>
      </c>
      <c r="L23" s="40">
        <f t="shared" si="15"/>
        <v>0</v>
      </c>
      <c r="M23" s="26">
        <f t="shared" si="9"/>
        <v>0</v>
      </c>
      <c r="N23" s="1"/>
      <c r="O23" s="1"/>
    </row>
    <row r="24" spans="1:195" s="6" customFormat="1" ht="18.75" x14ac:dyDescent="0.3">
      <c r="A24" s="39"/>
      <c r="B24" s="23" t="s">
        <v>25</v>
      </c>
      <c r="C24" s="24"/>
      <c r="D24" s="26">
        <f t="shared" si="10"/>
        <v>0</v>
      </c>
      <c r="E24" s="26"/>
      <c r="F24" s="25">
        <f t="shared" si="8"/>
        <v>0</v>
      </c>
      <c r="G24" s="26">
        <f t="shared" si="11"/>
        <v>0</v>
      </c>
      <c r="H24" s="40">
        <f t="shared" si="12"/>
        <v>0</v>
      </c>
      <c r="I24" s="26"/>
      <c r="J24" s="25">
        <f t="shared" si="13"/>
        <v>0</v>
      </c>
      <c r="K24" s="26">
        <f t="shared" si="14"/>
        <v>0</v>
      </c>
      <c r="L24" s="40">
        <f t="shared" si="15"/>
        <v>0</v>
      </c>
      <c r="M24" s="26">
        <f t="shared" si="9"/>
        <v>0</v>
      </c>
      <c r="N24" s="1"/>
      <c r="O24" s="1"/>
    </row>
    <row r="25" spans="1:195" s="6" customFormat="1" ht="18.75" x14ac:dyDescent="0.3">
      <c r="A25" s="39"/>
      <c r="B25" s="23" t="s">
        <v>26</v>
      </c>
      <c r="C25" s="24"/>
      <c r="D25" s="26">
        <f t="shared" si="10"/>
        <v>0</v>
      </c>
      <c r="E25" s="26"/>
      <c r="F25" s="25">
        <f t="shared" si="8"/>
        <v>0</v>
      </c>
      <c r="G25" s="26">
        <f t="shared" si="11"/>
        <v>0</v>
      </c>
      <c r="H25" s="40">
        <f t="shared" si="12"/>
        <v>0</v>
      </c>
      <c r="I25" s="26"/>
      <c r="J25" s="25">
        <f t="shared" si="13"/>
        <v>0</v>
      </c>
      <c r="K25" s="26">
        <f t="shared" si="14"/>
        <v>0</v>
      </c>
      <c r="L25" s="40">
        <f t="shared" si="15"/>
        <v>0</v>
      </c>
      <c r="M25" s="26">
        <f t="shared" si="9"/>
        <v>0</v>
      </c>
      <c r="N25" s="1"/>
      <c r="O25" s="1"/>
    </row>
    <row r="26" spans="1:195" s="6" customFormat="1" ht="18.75" x14ac:dyDescent="0.3">
      <c r="A26" s="39"/>
      <c r="B26" s="23" t="s">
        <v>27</v>
      </c>
      <c r="C26" s="24"/>
      <c r="D26" s="26">
        <f t="shared" si="10"/>
        <v>0</v>
      </c>
      <c r="E26" s="26"/>
      <c r="F26" s="25">
        <f t="shared" si="8"/>
        <v>0</v>
      </c>
      <c r="G26" s="26">
        <f t="shared" si="11"/>
        <v>0</v>
      </c>
      <c r="H26" s="40">
        <f t="shared" si="12"/>
        <v>0</v>
      </c>
      <c r="I26" s="26"/>
      <c r="J26" s="25">
        <f t="shared" si="13"/>
        <v>0</v>
      </c>
      <c r="K26" s="26">
        <f t="shared" si="14"/>
        <v>0</v>
      </c>
      <c r="L26" s="40">
        <f t="shared" si="15"/>
        <v>0</v>
      </c>
      <c r="M26" s="26">
        <f t="shared" si="9"/>
        <v>0</v>
      </c>
      <c r="N26" s="1"/>
      <c r="O26" s="1"/>
    </row>
    <row r="27" spans="1:195" s="6" customFormat="1" ht="19.5" thickBot="1" x14ac:dyDescent="0.35">
      <c r="A27" s="39"/>
      <c r="B27" s="41" t="s">
        <v>28</v>
      </c>
      <c r="C27" s="28"/>
      <c r="D27" s="30">
        <f t="shared" si="10"/>
        <v>0</v>
      </c>
      <c r="E27" s="30"/>
      <c r="F27" s="29">
        <f t="shared" si="8"/>
        <v>0</v>
      </c>
      <c r="G27" s="30">
        <f t="shared" si="11"/>
        <v>0</v>
      </c>
      <c r="H27" s="42">
        <f t="shared" si="12"/>
        <v>0</v>
      </c>
      <c r="I27" s="30"/>
      <c r="J27" s="29">
        <f t="shared" si="13"/>
        <v>0</v>
      </c>
      <c r="K27" s="30">
        <f t="shared" si="14"/>
        <v>0</v>
      </c>
      <c r="L27" s="42">
        <f t="shared" si="15"/>
        <v>0</v>
      </c>
      <c r="M27" s="30">
        <f t="shared" si="9"/>
        <v>0</v>
      </c>
      <c r="N27" s="1"/>
      <c r="O27" s="1"/>
    </row>
    <row r="28" spans="1:195" s="6" customFormat="1" ht="20.25" thickTop="1" thickBot="1" x14ac:dyDescent="0.35">
      <c r="A28" s="43"/>
      <c r="B28" s="44" t="s">
        <v>31</v>
      </c>
      <c r="C28" s="31">
        <f>SUM(C21:C27)</f>
        <v>0</v>
      </c>
      <c r="D28" s="33">
        <f>SUM(D21:D27)</f>
        <v>0</v>
      </c>
      <c r="E28" s="33"/>
      <c r="F28" s="32">
        <f>SUM(F21:F27)</f>
        <v>0</v>
      </c>
      <c r="G28" s="33">
        <f>SUM(G21:G27)</f>
        <v>0</v>
      </c>
      <c r="H28" s="45">
        <f>SUM(H21:H27)</f>
        <v>0</v>
      </c>
      <c r="I28" s="46"/>
      <c r="J28" s="32">
        <f>SUM(J21:J27)</f>
        <v>0</v>
      </c>
      <c r="K28" s="33">
        <f>SUM(K21:K27)</f>
        <v>0</v>
      </c>
      <c r="L28" s="45">
        <f>SUM(L21:L27)</f>
        <v>0</v>
      </c>
      <c r="M28" s="33">
        <f>SUM(M21:M27)</f>
        <v>0</v>
      </c>
      <c r="N28" s="1"/>
      <c r="O28" s="1"/>
    </row>
    <row r="29" spans="1:195" s="6" customFormat="1" ht="18.75" x14ac:dyDescent="0.3">
      <c r="A29" s="19"/>
      <c r="B29" s="47" t="s">
        <v>32</v>
      </c>
      <c r="C29" s="21"/>
      <c r="D29" s="21"/>
      <c r="E29" s="48"/>
      <c r="F29" s="21"/>
      <c r="G29" s="21"/>
      <c r="H29" s="21"/>
      <c r="I29" s="21"/>
      <c r="J29" s="22"/>
      <c r="K29" s="21"/>
      <c r="L29" s="21"/>
      <c r="M29" s="21"/>
      <c r="N29" s="1"/>
      <c r="O29" s="1"/>
    </row>
    <row r="30" spans="1:195" s="6" customFormat="1" ht="18.75" x14ac:dyDescent="0.3">
      <c r="A30" s="23"/>
      <c r="B30" s="49" t="s">
        <v>22</v>
      </c>
      <c r="C30" s="24"/>
      <c r="D30" s="26">
        <f>C30*252</f>
        <v>0</v>
      </c>
      <c r="E30" s="26"/>
      <c r="F30" s="26">
        <f>D30*E30</f>
        <v>0</v>
      </c>
      <c r="G30" s="26">
        <f>ROUND(F30/1.27,0)</f>
        <v>0</v>
      </c>
      <c r="H30" s="26">
        <f>F30-G30</f>
        <v>0</v>
      </c>
      <c r="I30" s="26"/>
      <c r="J30" s="25">
        <f>D30*I30</f>
        <v>0</v>
      </c>
      <c r="K30" s="26">
        <f>ROUND(J30/1.27,0)</f>
        <v>0</v>
      </c>
      <c r="L30" s="26">
        <f>J30-K30</f>
        <v>0</v>
      </c>
      <c r="M30" s="26">
        <f t="shared" ref="M30:M36" si="16">INT((F30-J30+500)/1000)</f>
        <v>0</v>
      </c>
      <c r="N30" s="1"/>
      <c r="O30" s="1"/>
    </row>
    <row r="31" spans="1:195" s="6" customFormat="1" ht="18.75" x14ac:dyDescent="0.3">
      <c r="A31" s="23"/>
      <c r="B31" s="49" t="s">
        <v>23</v>
      </c>
      <c r="C31" s="24"/>
      <c r="D31" s="26">
        <f t="shared" ref="D31:D36" si="17">C31*252</f>
        <v>0</v>
      </c>
      <c r="E31" s="26"/>
      <c r="F31" s="26">
        <f t="shared" ref="F31:F36" si="18">D31*E31</f>
        <v>0</v>
      </c>
      <c r="G31" s="26">
        <f t="shared" ref="G31:G36" si="19">ROUND(F31/1.27,0)</f>
        <v>0</v>
      </c>
      <c r="H31" s="26">
        <f t="shared" ref="H31:H36" si="20">F31-G31</f>
        <v>0</v>
      </c>
      <c r="I31" s="26"/>
      <c r="J31" s="25">
        <f t="shared" ref="J31:J36" si="21">D31*I31</f>
        <v>0</v>
      </c>
      <c r="K31" s="26">
        <f t="shared" ref="K31:K36" si="22">ROUND(J31/1.27,0)</f>
        <v>0</v>
      </c>
      <c r="L31" s="26">
        <f t="shared" ref="L31:L36" si="23">J31-K31</f>
        <v>0</v>
      </c>
      <c r="M31" s="26">
        <f t="shared" si="16"/>
        <v>0</v>
      </c>
      <c r="N31" s="1"/>
      <c r="O31" s="1"/>
    </row>
    <row r="32" spans="1:195" s="6" customFormat="1" ht="18.75" x14ac:dyDescent="0.3">
      <c r="A32" s="23"/>
      <c r="B32" s="49" t="s">
        <v>24</v>
      </c>
      <c r="C32" s="24"/>
      <c r="D32" s="26">
        <f t="shared" si="17"/>
        <v>0</v>
      </c>
      <c r="E32" s="26"/>
      <c r="F32" s="26">
        <f t="shared" si="18"/>
        <v>0</v>
      </c>
      <c r="G32" s="26">
        <f t="shared" si="19"/>
        <v>0</v>
      </c>
      <c r="H32" s="26">
        <f t="shared" si="20"/>
        <v>0</v>
      </c>
      <c r="I32" s="26"/>
      <c r="J32" s="25">
        <f t="shared" si="21"/>
        <v>0</v>
      </c>
      <c r="K32" s="26">
        <f t="shared" si="22"/>
        <v>0</v>
      </c>
      <c r="L32" s="26">
        <f t="shared" si="23"/>
        <v>0</v>
      </c>
      <c r="M32" s="26">
        <f t="shared" si="16"/>
        <v>0</v>
      </c>
      <c r="N32" s="1"/>
      <c r="O32" s="1"/>
    </row>
    <row r="33" spans="1:195" s="6" customFormat="1" ht="18.75" x14ac:dyDescent="0.3">
      <c r="A33" s="23"/>
      <c r="B33" s="49" t="s">
        <v>25</v>
      </c>
      <c r="C33" s="24"/>
      <c r="D33" s="26">
        <f t="shared" si="17"/>
        <v>0</v>
      </c>
      <c r="E33" s="26"/>
      <c r="F33" s="26">
        <f t="shared" si="18"/>
        <v>0</v>
      </c>
      <c r="G33" s="26">
        <f t="shared" si="19"/>
        <v>0</v>
      </c>
      <c r="H33" s="26">
        <f t="shared" si="20"/>
        <v>0</v>
      </c>
      <c r="I33" s="26"/>
      <c r="J33" s="25">
        <f t="shared" si="21"/>
        <v>0</v>
      </c>
      <c r="K33" s="26">
        <f t="shared" si="22"/>
        <v>0</v>
      </c>
      <c r="L33" s="26">
        <f t="shared" si="23"/>
        <v>0</v>
      </c>
      <c r="M33" s="26">
        <f t="shared" si="16"/>
        <v>0</v>
      </c>
      <c r="N33" s="1"/>
      <c r="O33" s="1"/>
    </row>
    <row r="34" spans="1:195" s="6" customFormat="1" ht="18.75" x14ac:dyDescent="0.3">
      <c r="A34" s="23"/>
      <c r="B34" s="49" t="s">
        <v>26</v>
      </c>
      <c r="C34" s="24"/>
      <c r="D34" s="26">
        <f t="shared" si="17"/>
        <v>0</v>
      </c>
      <c r="E34" s="26"/>
      <c r="F34" s="26">
        <f t="shared" si="18"/>
        <v>0</v>
      </c>
      <c r="G34" s="26">
        <f t="shared" si="19"/>
        <v>0</v>
      </c>
      <c r="H34" s="26">
        <f t="shared" si="20"/>
        <v>0</v>
      </c>
      <c r="I34" s="26"/>
      <c r="J34" s="25">
        <f t="shared" si="21"/>
        <v>0</v>
      </c>
      <c r="K34" s="26">
        <f t="shared" si="22"/>
        <v>0</v>
      </c>
      <c r="L34" s="26">
        <f t="shared" si="23"/>
        <v>0</v>
      </c>
      <c r="M34" s="26">
        <f t="shared" si="16"/>
        <v>0</v>
      </c>
      <c r="N34" s="1"/>
      <c r="O34" s="1"/>
    </row>
    <row r="35" spans="1:195" s="6" customFormat="1" ht="18.75" x14ac:dyDescent="0.3">
      <c r="A35" s="23"/>
      <c r="B35" s="49" t="s">
        <v>27</v>
      </c>
      <c r="C35" s="24"/>
      <c r="D35" s="26">
        <f t="shared" si="17"/>
        <v>0</v>
      </c>
      <c r="E35" s="26"/>
      <c r="F35" s="26">
        <f t="shared" si="18"/>
        <v>0</v>
      </c>
      <c r="G35" s="26">
        <f t="shared" si="19"/>
        <v>0</v>
      </c>
      <c r="H35" s="26">
        <f t="shared" si="20"/>
        <v>0</v>
      </c>
      <c r="I35" s="26"/>
      <c r="J35" s="25">
        <f t="shared" si="21"/>
        <v>0</v>
      </c>
      <c r="K35" s="26">
        <f t="shared" si="22"/>
        <v>0</v>
      </c>
      <c r="L35" s="26">
        <f t="shared" si="23"/>
        <v>0</v>
      </c>
      <c r="M35" s="26">
        <f t="shared" si="16"/>
        <v>0</v>
      </c>
      <c r="N35" s="1"/>
      <c r="O35" s="1"/>
    </row>
    <row r="36" spans="1:195" s="6" customFormat="1" ht="19.5" thickBot="1" x14ac:dyDescent="0.35">
      <c r="A36" s="23"/>
      <c r="B36" s="41" t="s">
        <v>28</v>
      </c>
      <c r="C36" s="28"/>
      <c r="D36" s="30">
        <f t="shared" si="17"/>
        <v>0</v>
      </c>
      <c r="E36" s="30"/>
      <c r="F36" s="30">
        <f t="shared" si="18"/>
        <v>0</v>
      </c>
      <c r="G36" s="30">
        <f t="shared" si="19"/>
        <v>0</v>
      </c>
      <c r="H36" s="30">
        <f t="shared" si="20"/>
        <v>0</v>
      </c>
      <c r="I36" s="30"/>
      <c r="J36" s="30">
        <f t="shared" si="21"/>
        <v>0</v>
      </c>
      <c r="K36" s="30">
        <f t="shared" si="22"/>
        <v>0</v>
      </c>
      <c r="L36" s="30">
        <f t="shared" si="23"/>
        <v>0</v>
      </c>
      <c r="M36" s="30">
        <f t="shared" si="16"/>
        <v>0</v>
      </c>
      <c r="N36" s="1"/>
      <c r="O36" s="1"/>
    </row>
    <row r="37" spans="1:195" s="6" customFormat="1" ht="20.25" thickTop="1" thickBot="1" x14ac:dyDescent="0.35">
      <c r="A37" s="31"/>
      <c r="B37" s="50" t="s">
        <v>33</v>
      </c>
      <c r="C37" s="31">
        <f>SUM(C30:C36)</f>
        <v>0</v>
      </c>
      <c r="D37" s="33">
        <f>SUM(C37:C37)*252</f>
        <v>0</v>
      </c>
      <c r="E37" s="33"/>
      <c r="F37" s="33">
        <f>SUM(F30:F36)</f>
        <v>0</v>
      </c>
      <c r="G37" s="33">
        <f>SUM(G30:G36)</f>
        <v>0</v>
      </c>
      <c r="H37" s="33">
        <f>SUM(H30:H36)</f>
        <v>0</v>
      </c>
      <c r="I37" s="34"/>
      <c r="J37" s="32">
        <f>SUM(J30:J36)</f>
        <v>0</v>
      </c>
      <c r="K37" s="33">
        <f>SUM(K30:K36)</f>
        <v>0</v>
      </c>
      <c r="L37" s="33">
        <f>SUM(L30:L36)</f>
        <v>0</v>
      </c>
      <c r="M37" s="33">
        <f>SUM(M30:M36)</f>
        <v>0</v>
      </c>
      <c r="N37" s="1"/>
      <c r="O37" s="1"/>
    </row>
    <row r="38" spans="1:195" s="6" customFormat="1" ht="18.75" x14ac:dyDescent="0.3">
      <c r="A38" s="35"/>
      <c r="B38" s="36" t="s">
        <v>34</v>
      </c>
      <c r="C38" s="51"/>
      <c r="D38" s="37"/>
      <c r="E38" s="37"/>
      <c r="F38" s="38"/>
      <c r="G38" s="38"/>
      <c r="H38" s="38"/>
      <c r="I38" s="37"/>
      <c r="J38" s="38"/>
      <c r="K38" s="38"/>
      <c r="L38" s="38"/>
      <c r="M38" s="37"/>
      <c r="N38" s="1"/>
      <c r="O38" s="1"/>
    </row>
    <row r="39" spans="1:195" s="6" customFormat="1" ht="18.75" x14ac:dyDescent="0.3">
      <c r="A39" s="39"/>
      <c r="B39" s="23" t="s">
        <v>22</v>
      </c>
      <c r="C39" s="24"/>
      <c r="D39" s="26">
        <f>C39*252</f>
        <v>0</v>
      </c>
      <c r="E39" s="26"/>
      <c r="F39" s="25">
        <f t="shared" ref="F39:F45" si="24">SUM(D39*E39)</f>
        <v>0</v>
      </c>
      <c r="G39" s="26">
        <f>ROUND(F39/1.27,0)</f>
        <v>0</v>
      </c>
      <c r="H39" s="40">
        <f>F39-G39</f>
        <v>0</v>
      </c>
      <c r="I39" s="26"/>
      <c r="J39" s="25">
        <f>D39*I39</f>
        <v>0</v>
      </c>
      <c r="K39" s="26">
        <f>ROUND(J39/1.27,0)</f>
        <v>0</v>
      </c>
      <c r="L39" s="40">
        <f>J39-K39</f>
        <v>0</v>
      </c>
      <c r="M39" s="26">
        <f t="shared" ref="M39:M45" si="25">INT((F39-J39+500)/1000)</f>
        <v>0</v>
      </c>
      <c r="N39" s="1"/>
      <c r="O39" s="1"/>
    </row>
    <row r="40" spans="1:195" s="6" customFormat="1" ht="18.75" x14ac:dyDescent="0.3">
      <c r="A40" s="39"/>
      <c r="B40" s="23" t="s">
        <v>23</v>
      </c>
      <c r="C40" s="24"/>
      <c r="D40" s="26">
        <f t="shared" ref="D40:D45" si="26">C40*252</f>
        <v>0</v>
      </c>
      <c r="E40" s="26"/>
      <c r="F40" s="25">
        <f t="shared" si="24"/>
        <v>0</v>
      </c>
      <c r="G40" s="26">
        <f t="shared" ref="G40:G45" si="27">ROUND(F40/1.27,0)</f>
        <v>0</v>
      </c>
      <c r="H40" s="40">
        <f t="shared" ref="H40:H45" si="28">F40-G40</f>
        <v>0</v>
      </c>
      <c r="I40" s="26"/>
      <c r="J40" s="25">
        <f t="shared" ref="J40:J45" si="29">D40*I40</f>
        <v>0</v>
      </c>
      <c r="K40" s="26">
        <f t="shared" ref="K40:K45" si="30">ROUND(J40/1.27,0)</f>
        <v>0</v>
      </c>
      <c r="L40" s="40">
        <f t="shared" ref="L40:L45" si="31">J40-K40</f>
        <v>0</v>
      </c>
      <c r="M40" s="26">
        <f t="shared" si="25"/>
        <v>0</v>
      </c>
      <c r="N40" s="1"/>
      <c r="O40" s="1"/>
    </row>
    <row r="41" spans="1:195" s="6" customFormat="1" ht="18.75" x14ac:dyDescent="0.3">
      <c r="A41" s="39"/>
      <c r="B41" s="23" t="s">
        <v>24</v>
      </c>
      <c r="C41" s="24"/>
      <c r="D41" s="26">
        <f t="shared" si="26"/>
        <v>0</v>
      </c>
      <c r="E41" s="26"/>
      <c r="F41" s="25">
        <f t="shared" si="24"/>
        <v>0</v>
      </c>
      <c r="G41" s="26">
        <f t="shared" si="27"/>
        <v>0</v>
      </c>
      <c r="H41" s="40">
        <f t="shared" si="28"/>
        <v>0</v>
      </c>
      <c r="I41" s="26"/>
      <c r="J41" s="25">
        <f t="shared" si="29"/>
        <v>0</v>
      </c>
      <c r="K41" s="26">
        <f t="shared" si="30"/>
        <v>0</v>
      </c>
      <c r="L41" s="40">
        <f t="shared" si="31"/>
        <v>0</v>
      </c>
      <c r="M41" s="26">
        <f t="shared" si="25"/>
        <v>0</v>
      </c>
      <c r="N41" s="1"/>
      <c r="O41" s="1"/>
    </row>
    <row r="42" spans="1:195" s="6" customFormat="1" ht="18.75" x14ac:dyDescent="0.3">
      <c r="A42" s="39"/>
      <c r="B42" s="23" t="s">
        <v>25</v>
      </c>
      <c r="C42" s="24"/>
      <c r="D42" s="26">
        <f t="shared" si="26"/>
        <v>0</v>
      </c>
      <c r="E42" s="26"/>
      <c r="F42" s="25">
        <f t="shared" si="24"/>
        <v>0</v>
      </c>
      <c r="G42" s="26">
        <f t="shared" si="27"/>
        <v>0</v>
      </c>
      <c r="H42" s="40">
        <f t="shared" si="28"/>
        <v>0</v>
      </c>
      <c r="I42" s="26"/>
      <c r="J42" s="25">
        <f t="shared" si="29"/>
        <v>0</v>
      </c>
      <c r="K42" s="26">
        <f t="shared" si="30"/>
        <v>0</v>
      </c>
      <c r="L42" s="40">
        <f t="shared" si="31"/>
        <v>0</v>
      </c>
      <c r="M42" s="26">
        <f t="shared" si="25"/>
        <v>0</v>
      </c>
      <c r="N42" s="1"/>
      <c r="O42" s="1"/>
    </row>
    <row r="43" spans="1:195" s="6" customFormat="1" ht="18.75" x14ac:dyDescent="0.3">
      <c r="A43" s="39"/>
      <c r="B43" s="23" t="s">
        <v>26</v>
      </c>
      <c r="C43" s="24"/>
      <c r="D43" s="26">
        <f t="shared" si="26"/>
        <v>0</v>
      </c>
      <c r="E43" s="26"/>
      <c r="F43" s="25">
        <f t="shared" si="24"/>
        <v>0</v>
      </c>
      <c r="G43" s="26">
        <f t="shared" si="27"/>
        <v>0</v>
      </c>
      <c r="H43" s="40">
        <f t="shared" si="28"/>
        <v>0</v>
      </c>
      <c r="I43" s="26"/>
      <c r="J43" s="25">
        <f t="shared" si="29"/>
        <v>0</v>
      </c>
      <c r="K43" s="26">
        <f t="shared" si="30"/>
        <v>0</v>
      </c>
      <c r="L43" s="40">
        <f t="shared" si="31"/>
        <v>0</v>
      </c>
      <c r="M43" s="26">
        <f t="shared" si="25"/>
        <v>0</v>
      </c>
      <c r="N43" s="1"/>
      <c r="O43" s="1"/>
    </row>
    <row r="44" spans="1:195" s="6" customFormat="1" ht="18.75" x14ac:dyDescent="0.3">
      <c r="A44" s="39"/>
      <c r="B44" s="23" t="s">
        <v>27</v>
      </c>
      <c r="C44" s="24"/>
      <c r="D44" s="26">
        <f t="shared" si="26"/>
        <v>0</v>
      </c>
      <c r="E44" s="26"/>
      <c r="F44" s="25">
        <f t="shared" si="24"/>
        <v>0</v>
      </c>
      <c r="G44" s="26">
        <f t="shared" si="27"/>
        <v>0</v>
      </c>
      <c r="H44" s="40">
        <f t="shared" si="28"/>
        <v>0</v>
      </c>
      <c r="I44" s="26"/>
      <c r="J44" s="25">
        <f t="shared" si="29"/>
        <v>0</v>
      </c>
      <c r="K44" s="26">
        <f t="shared" si="30"/>
        <v>0</v>
      </c>
      <c r="L44" s="40">
        <f t="shared" si="31"/>
        <v>0</v>
      </c>
      <c r="M44" s="26">
        <f t="shared" si="25"/>
        <v>0</v>
      </c>
      <c r="N44" s="1"/>
      <c r="O44" s="1"/>
    </row>
    <row r="45" spans="1:195" s="6" customFormat="1" ht="19.5" thickBot="1" x14ac:dyDescent="0.35">
      <c r="A45" s="39"/>
      <c r="B45" s="41" t="s">
        <v>28</v>
      </c>
      <c r="C45" s="28"/>
      <c r="D45" s="30">
        <f t="shared" si="26"/>
        <v>0</v>
      </c>
      <c r="E45" s="26"/>
      <c r="F45" s="29">
        <f t="shared" si="24"/>
        <v>0</v>
      </c>
      <c r="G45" s="30">
        <f t="shared" si="27"/>
        <v>0</v>
      </c>
      <c r="H45" s="42">
        <f t="shared" si="28"/>
        <v>0</v>
      </c>
      <c r="I45" s="30"/>
      <c r="J45" s="29">
        <f t="shared" si="29"/>
        <v>0</v>
      </c>
      <c r="K45" s="30">
        <f t="shared" si="30"/>
        <v>0</v>
      </c>
      <c r="L45" s="42">
        <f t="shared" si="31"/>
        <v>0</v>
      </c>
      <c r="M45" s="30">
        <f t="shared" si="25"/>
        <v>0</v>
      </c>
      <c r="N45" s="1"/>
      <c r="O45" s="1"/>
    </row>
    <row r="46" spans="1:195" s="6" customFormat="1" ht="20.25" thickTop="1" thickBot="1" x14ac:dyDescent="0.35">
      <c r="A46" s="43"/>
      <c r="B46" s="31" t="s">
        <v>35</v>
      </c>
      <c r="C46" s="31">
        <f>SUM(C39:C45)</f>
        <v>0</v>
      </c>
      <c r="D46" s="52">
        <f>SUM(D39:D45)</f>
        <v>0</v>
      </c>
      <c r="E46" s="53"/>
      <c r="F46" s="54">
        <f>SUM(F39:F45)</f>
        <v>0</v>
      </c>
      <c r="G46" s="52">
        <f>SUM(G39:G45)</f>
        <v>0</v>
      </c>
      <c r="H46" s="55">
        <f>SUM(H39:H45)</f>
        <v>0</v>
      </c>
      <c r="I46" s="34"/>
      <c r="J46" s="54">
        <f>SUM(J39:J45)</f>
        <v>0</v>
      </c>
      <c r="K46" s="52">
        <f>SUM(K39:K45)</f>
        <v>0</v>
      </c>
      <c r="L46" s="55">
        <f>SUM(L39:L45)</f>
        <v>0</v>
      </c>
      <c r="M46" s="52">
        <f>SUM(M39:M45)</f>
        <v>0</v>
      </c>
      <c r="N46" s="1"/>
      <c r="O46" s="1"/>
    </row>
    <row r="47" spans="1:195" s="60" customFormat="1" ht="51.95" customHeight="1" thickBot="1" x14ac:dyDescent="0.35">
      <c r="A47" s="56" t="s">
        <v>36</v>
      </c>
      <c r="B47" s="57" t="s">
        <v>37</v>
      </c>
      <c r="C47" s="58">
        <f>C19+C28+C37+C46</f>
        <v>0</v>
      </c>
      <c r="D47" s="58">
        <f>D19+D28+D37+D46</f>
        <v>0</v>
      </c>
      <c r="E47" s="59"/>
      <c r="F47" s="58">
        <f>F19+F28+F37+F46</f>
        <v>0</v>
      </c>
      <c r="G47" s="58">
        <f>G19+G28+G37+G46</f>
        <v>0</v>
      </c>
      <c r="H47" s="58">
        <f>H19+H28+H37+H46</f>
        <v>0</v>
      </c>
      <c r="I47" s="59"/>
      <c r="J47" s="58">
        <f>J19+J28+J37+J46</f>
        <v>0</v>
      </c>
      <c r="K47" s="58">
        <f>K19+K28+K37+K46</f>
        <v>0</v>
      </c>
      <c r="L47" s="58">
        <f>L19+L28+L37+L46</f>
        <v>0</v>
      </c>
      <c r="M47" s="58">
        <f>M19+M28+M37+M46</f>
        <v>0</v>
      </c>
      <c r="N47" s="14"/>
      <c r="O47" s="14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</row>
    <row r="48" spans="1:195" s="15" customFormat="1" ht="51.95" customHeight="1" thickBot="1" x14ac:dyDescent="0.35">
      <c r="A48" s="61" t="s">
        <v>38</v>
      </c>
      <c r="B48" s="62" t="s">
        <v>39</v>
      </c>
      <c r="C48" s="63">
        <f>[1]Akácfa!C49+[1]Dohány!C49+[1]Király!C49+[1]Peterdy!C49+'[1]Dózsa, pszic'!C49+[1]Dózsa!C49</f>
        <v>0</v>
      </c>
      <c r="D48" s="64">
        <f>C48*252</f>
        <v>0</v>
      </c>
      <c r="E48" s="65"/>
      <c r="F48" s="66">
        <f>SUM(D48*E48)</f>
        <v>0</v>
      </c>
      <c r="G48" s="65">
        <f>ROUND(F48/1.27,0)</f>
        <v>0</v>
      </c>
      <c r="H48" s="67">
        <f>F48-G48</f>
        <v>0</v>
      </c>
      <c r="I48" s="65"/>
      <c r="J48" s="66">
        <f>D48*I48</f>
        <v>0</v>
      </c>
      <c r="K48" s="65">
        <f>ROUND(J48/1.27,0)</f>
        <v>0</v>
      </c>
      <c r="L48" s="67">
        <f>J48-K48</f>
        <v>0</v>
      </c>
      <c r="M48" s="65">
        <f>INT((F48-J48+500)/1000)</f>
        <v>0</v>
      </c>
      <c r="N48" s="14"/>
      <c r="O48" s="14"/>
    </row>
    <row r="49" spans="1:195" s="7" customFormat="1" ht="51.95" customHeight="1" thickBot="1" x14ac:dyDescent="0.35">
      <c r="A49" s="68" t="s">
        <v>40</v>
      </c>
      <c r="B49" s="69" t="s">
        <v>117</v>
      </c>
      <c r="C49" s="70">
        <f>SUM(C47+C48)</f>
        <v>0</v>
      </c>
      <c r="D49" s="70">
        <f>SUM(D47+D48)</f>
        <v>0</v>
      </c>
      <c r="E49" s="59"/>
      <c r="F49" s="70">
        <f t="shared" ref="F49:M49" si="32">SUM(F47+F48)</f>
        <v>0</v>
      </c>
      <c r="G49" s="70">
        <f t="shared" si="32"/>
        <v>0</v>
      </c>
      <c r="H49" s="70">
        <f t="shared" si="32"/>
        <v>0</v>
      </c>
      <c r="I49" s="59"/>
      <c r="J49" s="71">
        <f>SUM(J47+J48)</f>
        <v>0</v>
      </c>
      <c r="K49" s="70">
        <f>SUM(K47+K48)</f>
        <v>0</v>
      </c>
      <c r="L49" s="70">
        <f t="shared" si="32"/>
        <v>0</v>
      </c>
      <c r="M49" s="70">
        <f t="shared" si="32"/>
        <v>0</v>
      </c>
      <c r="N49" s="1"/>
      <c r="O49" s="1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</row>
    <row r="50" spans="1:195" s="7" customFormat="1" ht="18.75" x14ac:dyDescent="0.3">
      <c r="A50" s="72"/>
      <c r="B50" s="72"/>
      <c r="C50" s="72"/>
      <c r="D50" s="72"/>
      <c r="E50" s="73"/>
      <c r="F50" s="74"/>
      <c r="G50" s="74"/>
      <c r="H50" s="74"/>
      <c r="I50" s="73"/>
      <c r="J50" s="73"/>
      <c r="K50" s="189"/>
      <c r="L50" s="189"/>
      <c r="M50" s="189"/>
      <c r="N50" s="1"/>
      <c r="O50" s="1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</row>
    <row r="51" spans="1:195" s="7" customFormat="1" ht="18.75" x14ac:dyDescent="0.3">
      <c r="A51" s="75"/>
      <c r="B51" s="75"/>
      <c r="C51" s="75"/>
      <c r="D51" s="75"/>
      <c r="E51" s="1"/>
      <c r="F51" s="76"/>
      <c r="G51" s="76"/>
      <c r="H51" s="76"/>
      <c r="I51" s="1"/>
      <c r="J51" s="1"/>
      <c r="K51" s="76"/>
      <c r="L51" s="76"/>
      <c r="M51" s="76"/>
      <c r="N51" s="1"/>
      <c r="O51" s="1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</row>
    <row r="52" spans="1:195" s="7" customFormat="1" ht="18.75" x14ac:dyDescent="0.3">
      <c r="A52" s="1"/>
      <c r="B52" s="1" t="s">
        <v>43</v>
      </c>
      <c r="C52" s="1"/>
      <c r="D52" s="1"/>
      <c r="E52" s="1"/>
      <c r="F52" s="1"/>
      <c r="G52" s="1"/>
      <c r="H52" s="1"/>
      <c r="I52" s="1"/>
      <c r="J52" s="190"/>
      <c r="K52" s="190"/>
      <c r="L52" s="190"/>
      <c r="M52" s="1"/>
      <c r="N52" s="1"/>
      <c r="O52" s="1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</row>
    <row r="53" spans="1:195" s="7" customFormat="1" ht="18.75" x14ac:dyDescent="0.3">
      <c r="A53" s="1"/>
      <c r="B53" s="1"/>
      <c r="C53" s="1"/>
      <c r="D53" s="1"/>
      <c r="E53" s="1"/>
      <c r="F53" s="1"/>
      <c r="G53" s="1" t="s">
        <v>41</v>
      </c>
      <c r="H53" s="3"/>
      <c r="I53" s="1"/>
      <c r="J53" s="191"/>
      <c r="K53" s="191"/>
      <c r="L53" s="191"/>
      <c r="M53" s="1"/>
      <c r="N53" s="1"/>
      <c r="O53" s="1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</row>
    <row r="54" spans="1:195" s="7" customFormat="1" ht="18.75" x14ac:dyDescent="0.3">
      <c r="A54" s="1"/>
      <c r="B54" s="1"/>
      <c r="C54" s="1"/>
      <c r="D54" s="1"/>
      <c r="E54" s="1"/>
      <c r="F54" s="1"/>
      <c r="G54" s="1"/>
      <c r="H54" s="1"/>
      <c r="I54" s="1"/>
      <c r="J54" s="192" t="s">
        <v>42</v>
      </c>
      <c r="K54" s="192"/>
      <c r="L54" s="192"/>
      <c r="M54" s="1"/>
      <c r="N54" s="1"/>
      <c r="O54" s="1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</row>
    <row r="55" spans="1:195" s="7" customFormat="1" ht="18.75" x14ac:dyDescent="0.3">
      <c r="A55" s="77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</row>
    <row r="56" spans="1:195" s="6" customFormat="1" ht="18.75" x14ac:dyDescent="0.3">
      <c r="A56" s="77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95" s="6" customFormat="1" ht="18.75" x14ac:dyDescent="0.3">
      <c r="A57" s="77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95" s="6" customFormat="1" ht="18.75" x14ac:dyDescent="0.3">
      <c r="A58" s="77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95" s="15" customFormat="1" ht="18.75" x14ac:dyDescent="0.3">
      <c r="A59" s="78"/>
      <c r="B59" s="79"/>
      <c r="C59" s="79"/>
      <c r="D59" s="79"/>
      <c r="E59" s="80"/>
      <c r="F59" s="80"/>
      <c r="G59" s="80"/>
      <c r="H59" s="80"/>
      <c r="I59" s="80"/>
      <c r="J59" s="80"/>
      <c r="K59" s="80"/>
      <c r="L59" s="80"/>
      <c r="M59" s="80"/>
      <c r="N59" s="14"/>
      <c r="O59" s="14"/>
    </row>
    <row r="60" spans="1:195" s="6" customFormat="1" ht="18.75" x14ac:dyDescent="0.3">
      <c r="A60" s="78"/>
      <c r="B60" s="81"/>
      <c r="C60" s="81"/>
      <c r="D60" s="81"/>
      <c r="E60" s="82"/>
      <c r="F60" s="82"/>
      <c r="G60" s="82"/>
      <c r="H60" s="82"/>
      <c r="I60" s="82"/>
      <c r="J60" s="82"/>
      <c r="K60" s="82"/>
      <c r="L60" s="82"/>
      <c r="M60" s="82"/>
      <c r="N60" s="1"/>
      <c r="O60" s="1"/>
    </row>
    <row r="61" spans="1:195" s="15" customFormat="1" ht="18.75" x14ac:dyDescent="0.3">
      <c r="A61" s="193"/>
      <c r="B61" s="193"/>
      <c r="C61" s="83"/>
      <c r="D61" s="83"/>
      <c r="E61" s="1"/>
      <c r="F61" s="1"/>
      <c r="G61" s="1"/>
      <c r="H61" s="1"/>
      <c r="I61" s="1"/>
      <c r="J61" s="1"/>
      <c r="K61" s="1"/>
      <c r="L61" s="1"/>
      <c r="M61" s="1"/>
      <c r="N61" s="14"/>
      <c r="O61" s="14"/>
    </row>
    <row r="62" spans="1:195" s="6" customFormat="1" ht="18.75" x14ac:dyDescent="0.3">
      <c r="A62" s="193"/>
      <c r="B62" s="193"/>
      <c r="C62" s="83"/>
      <c r="D62" s="83"/>
      <c r="E62" s="14"/>
      <c r="F62" s="14"/>
      <c r="G62" s="14"/>
      <c r="H62" s="14"/>
      <c r="I62" s="14"/>
      <c r="J62" s="14"/>
      <c r="K62" s="14"/>
      <c r="L62" s="14"/>
      <c r="M62" s="14"/>
      <c r="N62" s="1"/>
      <c r="O62" s="1"/>
    </row>
    <row r="63" spans="1:195" s="87" customFormat="1" ht="18.75" x14ac:dyDescent="0.3">
      <c r="A63" s="84"/>
      <c r="B63" s="85"/>
      <c r="C63" s="85"/>
      <c r="D63" s="85"/>
      <c r="E63" s="85"/>
      <c r="F63" s="85"/>
      <c r="G63" s="85"/>
      <c r="H63" s="85"/>
      <c r="I63" s="85"/>
      <c r="J63" s="86"/>
      <c r="K63" s="86"/>
      <c r="L63" s="86"/>
      <c r="M63" s="86"/>
      <c r="N63" s="86"/>
      <c r="O63" s="86"/>
    </row>
    <row r="64" spans="1:195" s="87" customFormat="1" ht="18.75" x14ac:dyDescent="0.3">
      <c r="A64" s="88"/>
      <c r="B64" s="89"/>
      <c r="C64" s="89"/>
      <c r="D64" s="89"/>
      <c r="E64" s="89"/>
      <c r="F64" s="89"/>
      <c r="G64" s="85"/>
      <c r="H64" s="85"/>
      <c r="I64" s="85"/>
      <c r="J64" s="86"/>
      <c r="K64" s="86"/>
      <c r="L64" s="86"/>
      <c r="M64" s="86"/>
      <c r="N64" s="86"/>
      <c r="O64" s="86"/>
    </row>
    <row r="65" spans="1:15" s="90" customFormat="1" x14ac:dyDescent="0.25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</row>
    <row r="66" spans="1:15" s="90" customFormat="1" x14ac:dyDescent="0.25">
      <c r="A66" s="185"/>
      <c r="B66" s="185"/>
      <c r="C66" s="89"/>
      <c r="D66" s="89"/>
      <c r="E66" s="85"/>
      <c r="F66" s="85"/>
      <c r="G66" s="186"/>
      <c r="H66" s="186"/>
      <c r="I66" s="186"/>
      <c r="J66" s="85"/>
      <c r="K66" s="85"/>
      <c r="L66" s="85"/>
      <c r="M66" s="85"/>
      <c r="N66" s="85"/>
      <c r="O66" s="85"/>
    </row>
    <row r="67" spans="1:15" s="90" customFormat="1" x14ac:dyDescent="0.25">
      <c r="A67" s="84"/>
      <c r="B67" s="85"/>
      <c r="C67" s="85"/>
      <c r="D67" s="85"/>
      <c r="E67" s="85"/>
      <c r="F67" s="85"/>
      <c r="G67" s="186"/>
      <c r="H67" s="186"/>
      <c r="I67" s="186"/>
      <c r="J67" s="85"/>
      <c r="K67" s="85"/>
      <c r="L67" s="85"/>
      <c r="M67" s="85"/>
      <c r="N67" s="85"/>
      <c r="O67" s="85"/>
    </row>
    <row r="68" spans="1:15" s="90" customFormat="1" x14ac:dyDescent="0.25">
      <c r="A68" s="84"/>
      <c r="B68" s="91"/>
      <c r="C68" s="91"/>
      <c r="D68" s="91"/>
      <c r="E68" s="91"/>
      <c r="F68" s="91"/>
      <c r="G68" s="85"/>
      <c r="H68" s="85"/>
      <c r="I68" s="85"/>
      <c r="J68" s="85"/>
      <c r="K68" s="85"/>
      <c r="L68" s="85"/>
      <c r="M68" s="85"/>
      <c r="N68" s="85"/>
      <c r="O68" s="85"/>
    </row>
    <row r="69" spans="1:15" x14ac:dyDescent="0.25">
      <c r="G69" s="85"/>
      <c r="H69" s="85"/>
      <c r="I69" s="85"/>
      <c r="J69" s="85"/>
      <c r="K69" s="85"/>
      <c r="L69" s="85"/>
      <c r="M69" s="85"/>
      <c r="N69" s="85"/>
      <c r="O69" s="85"/>
    </row>
    <row r="70" spans="1:15" x14ac:dyDescent="0.25">
      <c r="G70" s="85"/>
      <c r="H70" s="85"/>
      <c r="I70" s="85"/>
      <c r="J70" s="85"/>
      <c r="K70" s="85"/>
      <c r="L70" s="85"/>
      <c r="M70" s="85"/>
      <c r="N70" s="85"/>
      <c r="O70" s="85"/>
    </row>
    <row r="71" spans="1:15" x14ac:dyDescent="0.25">
      <c r="G71" s="85"/>
      <c r="H71" s="85"/>
      <c r="I71" s="85"/>
      <c r="J71" s="85"/>
      <c r="K71" s="85"/>
      <c r="L71" s="85"/>
      <c r="M71" s="85"/>
      <c r="N71" s="85"/>
      <c r="O71" s="85"/>
    </row>
    <row r="72" spans="1:15" x14ac:dyDescent="0.25">
      <c r="G72" s="85"/>
      <c r="H72" s="85"/>
      <c r="I72" s="85"/>
      <c r="J72" s="85"/>
      <c r="K72" s="85"/>
      <c r="L72" s="85"/>
      <c r="M72" s="85"/>
      <c r="N72" s="85"/>
      <c r="O72" s="85"/>
    </row>
    <row r="73" spans="1:15" x14ac:dyDescent="0.25">
      <c r="G73" s="85"/>
      <c r="H73" s="85"/>
      <c r="I73" s="85"/>
      <c r="J73" s="85"/>
      <c r="K73" s="85"/>
      <c r="L73" s="85"/>
      <c r="M73" s="85"/>
      <c r="N73" s="85"/>
      <c r="O73" s="85"/>
    </row>
    <row r="74" spans="1:15" x14ac:dyDescent="0.25">
      <c r="G74" s="85"/>
      <c r="H74" s="85"/>
      <c r="I74" s="85"/>
      <c r="J74" s="85"/>
      <c r="K74" s="85"/>
      <c r="L74" s="85"/>
      <c r="M74" s="85"/>
      <c r="N74" s="85"/>
      <c r="O74" s="85"/>
    </row>
    <row r="75" spans="1:15" x14ac:dyDescent="0.25">
      <c r="G75" s="85"/>
      <c r="H75" s="85"/>
      <c r="I75" s="85"/>
      <c r="J75" s="85"/>
      <c r="K75" s="85"/>
      <c r="L75" s="85"/>
      <c r="M75" s="85"/>
      <c r="N75" s="85"/>
      <c r="O75" s="85"/>
    </row>
    <row r="76" spans="1:15" x14ac:dyDescent="0.25">
      <c r="G76" s="85"/>
      <c r="H76" s="85"/>
      <c r="I76" s="85"/>
      <c r="J76" s="85"/>
      <c r="K76" s="85"/>
      <c r="L76" s="85"/>
      <c r="M76" s="85"/>
      <c r="N76" s="85"/>
      <c r="O76" s="85"/>
    </row>
    <row r="77" spans="1:15" x14ac:dyDescent="0.25">
      <c r="G77" s="85"/>
      <c r="H77" s="85"/>
      <c r="I77" s="85"/>
      <c r="J77" s="85"/>
      <c r="K77" s="85"/>
      <c r="L77" s="85"/>
      <c r="M77" s="85"/>
      <c r="N77" s="85"/>
      <c r="O77" s="85"/>
    </row>
    <row r="78" spans="1:15" x14ac:dyDescent="0.25">
      <c r="G78" s="85"/>
      <c r="H78" s="85"/>
      <c r="I78" s="85"/>
      <c r="J78" s="85"/>
      <c r="K78" s="85"/>
      <c r="L78" s="85"/>
      <c r="M78" s="85"/>
      <c r="N78" s="85"/>
      <c r="O78" s="85"/>
    </row>
    <row r="79" spans="1:15" x14ac:dyDescent="0.25">
      <c r="G79" s="85"/>
      <c r="H79" s="85"/>
      <c r="I79" s="85"/>
      <c r="J79" s="85"/>
      <c r="K79" s="85"/>
      <c r="L79" s="85"/>
      <c r="M79" s="85"/>
      <c r="N79" s="85"/>
      <c r="O79" s="85"/>
    </row>
    <row r="80" spans="1:15" x14ac:dyDescent="0.25">
      <c r="G80" s="85"/>
      <c r="H80" s="85"/>
      <c r="I80" s="85"/>
      <c r="J80" s="85"/>
      <c r="K80" s="85"/>
      <c r="L80" s="85"/>
      <c r="M80" s="85"/>
      <c r="N80" s="85"/>
      <c r="O80" s="85"/>
    </row>
    <row r="81" spans="7:15" x14ac:dyDescent="0.25">
      <c r="G81" s="85"/>
      <c r="H81" s="85"/>
      <c r="I81" s="85"/>
      <c r="J81" s="85"/>
      <c r="K81" s="85"/>
      <c r="L81" s="85"/>
      <c r="M81" s="85"/>
      <c r="N81" s="85"/>
      <c r="O81" s="85"/>
    </row>
    <row r="82" spans="7:15" x14ac:dyDescent="0.25">
      <c r="G82" s="85"/>
      <c r="H82" s="85"/>
      <c r="I82" s="85"/>
      <c r="J82" s="85"/>
      <c r="K82" s="85"/>
      <c r="L82" s="85"/>
      <c r="M82" s="85"/>
      <c r="N82" s="85"/>
      <c r="O82" s="85"/>
    </row>
    <row r="83" spans="7:15" x14ac:dyDescent="0.25">
      <c r="G83" s="85"/>
      <c r="H83" s="85"/>
      <c r="I83" s="85"/>
      <c r="J83" s="85"/>
      <c r="K83" s="85"/>
      <c r="L83" s="85"/>
      <c r="M83" s="85"/>
      <c r="N83" s="85"/>
      <c r="O83" s="85"/>
    </row>
    <row r="84" spans="7:15" x14ac:dyDescent="0.25">
      <c r="G84" s="85"/>
      <c r="H84" s="85"/>
      <c r="I84" s="85"/>
      <c r="J84" s="85"/>
      <c r="K84" s="85"/>
      <c r="L84" s="85"/>
      <c r="M84" s="85"/>
      <c r="N84" s="85"/>
      <c r="O84" s="85"/>
    </row>
    <row r="85" spans="7:15" x14ac:dyDescent="0.25">
      <c r="G85" s="85"/>
      <c r="H85" s="85"/>
      <c r="I85" s="85"/>
      <c r="J85" s="85"/>
      <c r="K85" s="85"/>
      <c r="L85" s="85"/>
      <c r="M85" s="85"/>
      <c r="N85" s="85"/>
      <c r="O85" s="85"/>
    </row>
    <row r="86" spans="7:15" x14ac:dyDescent="0.25">
      <c r="G86" s="85"/>
      <c r="H86" s="85"/>
      <c r="I86" s="85"/>
      <c r="J86" s="85"/>
      <c r="K86" s="85"/>
      <c r="L86" s="85"/>
      <c r="M86" s="85"/>
      <c r="N86" s="85"/>
      <c r="O86" s="85"/>
    </row>
    <row r="87" spans="7:15" x14ac:dyDescent="0.25">
      <c r="G87" s="85"/>
      <c r="H87" s="85"/>
      <c r="I87" s="85"/>
      <c r="J87" s="85"/>
      <c r="K87" s="85"/>
      <c r="L87" s="85"/>
      <c r="M87" s="85"/>
      <c r="N87" s="85"/>
      <c r="O87" s="85"/>
    </row>
    <row r="88" spans="7:15" x14ac:dyDescent="0.25">
      <c r="G88" s="85"/>
      <c r="H88" s="85"/>
      <c r="I88" s="85"/>
      <c r="J88" s="85"/>
      <c r="K88" s="85"/>
      <c r="L88" s="85"/>
      <c r="M88" s="85"/>
      <c r="N88" s="85"/>
      <c r="O88" s="85"/>
    </row>
    <row r="89" spans="7:15" x14ac:dyDescent="0.25">
      <c r="G89" s="85"/>
      <c r="H89" s="85"/>
      <c r="I89" s="85"/>
      <c r="J89" s="85"/>
      <c r="K89" s="85"/>
      <c r="L89" s="85"/>
      <c r="M89" s="85"/>
      <c r="N89" s="85"/>
      <c r="O89" s="85"/>
    </row>
    <row r="90" spans="7:15" x14ac:dyDescent="0.25">
      <c r="G90" s="85"/>
      <c r="H90" s="85"/>
      <c r="I90" s="85"/>
      <c r="J90" s="85"/>
      <c r="K90" s="85"/>
      <c r="L90" s="85"/>
      <c r="M90" s="85"/>
      <c r="N90" s="85"/>
      <c r="O90" s="85"/>
    </row>
    <row r="91" spans="7:15" x14ac:dyDescent="0.25">
      <c r="G91" s="85"/>
      <c r="H91" s="85"/>
      <c r="I91" s="85"/>
      <c r="J91" s="85"/>
      <c r="K91" s="85"/>
      <c r="L91" s="85"/>
      <c r="M91" s="85"/>
      <c r="N91" s="85"/>
      <c r="O91" s="85"/>
    </row>
    <row r="92" spans="7:15" x14ac:dyDescent="0.25">
      <c r="G92" s="85"/>
      <c r="H92" s="85"/>
      <c r="I92" s="85"/>
      <c r="J92" s="85"/>
      <c r="K92" s="85"/>
      <c r="L92" s="85"/>
      <c r="M92" s="85"/>
      <c r="N92" s="85"/>
      <c r="O92" s="85"/>
    </row>
    <row r="93" spans="7:15" x14ac:dyDescent="0.25">
      <c r="G93" s="85"/>
      <c r="H93" s="85"/>
      <c r="I93" s="85"/>
      <c r="J93" s="85"/>
      <c r="K93" s="85"/>
      <c r="L93" s="85"/>
      <c r="M93" s="85"/>
      <c r="N93" s="85"/>
      <c r="O93" s="85"/>
    </row>
    <row r="94" spans="7:15" x14ac:dyDescent="0.25">
      <c r="G94" s="85"/>
      <c r="H94" s="85"/>
      <c r="I94" s="85"/>
      <c r="J94" s="85"/>
      <c r="K94" s="85"/>
      <c r="L94" s="85"/>
      <c r="M94" s="85"/>
      <c r="N94" s="85"/>
      <c r="O94" s="85"/>
    </row>
    <row r="95" spans="7:15" x14ac:dyDescent="0.25">
      <c r="G95" s="85"/>
      <c r="H95" s="85"/>
      <c r="I95" s="85"/>
      <c r="J95" s="85"/>
      <c r="K95" s="85"/>
      <c r="L95" s="85"/>
      <c r="M95" s="85"/>
      <c r="N95" s="85"/>
      <c r="O95" s="85"/>
    </row>
    <row r="96" spans="7:15" x14ac:dyDescent="0.25">
      <c r="G96" s="85"/>
      <c r="H96" s="85"/>
      <c r="I96" s="85"/>
      <c r="J96" s="85"/>
      <c r="K96" s="85"/>
      <c r="L96" s="85"/>
      <c r="M96" s="85"/>
      <c r="N96" s="85"/>
      <c r="O96" s="85"/>
    </row>
    <row r="97" spans="7:15" x14ac:dyDescent="0.25">
      <c r="G97" s="85"/>
      <c r="H97" s="85"/>
      <c r="I97" s="85"/>
      <c r="J97" s="85"/>
      <c r="K97" s="85"/>
      <c r="L97" s="85"/>
      <c r="M97" s="85"/>
      <c r="N97" s="85"/>
      <c r="O97" s="85"/>
    </row>
    <row r="98" spans="7:15" x14ac:dyDescent="0.25">
      <c r="G98" s="85"/>
      <c r="H98" s="85"/>
      <c r="I98" s="85"/>
      <c r="J98" s="85"/>
      <c r="K98" s="85"/>
      <c r="L98" s="85"/>
      <c r="M98" s="85"/>
      <c r="N98" s="85"/>
      <c r="O98" s="85"/>
    </row>
    <row r="99" spans="7:15" x14ac:dyDescent="0.25">
      <c r="G99" s="85"/>
      <c r="H99" s="85"/>
      <c r="I99" s="85"/>
      <c r="J99" s="85"/>
      <c r="K99" s="85"/>
      <c r="L99" s="85"/>
      <c r="M99" s="85"/>
      <c r="N99" s="85"/>
      <c r="O99" s="85"/>
    </row>
    <row r="100" spans="7:15" x14ac:dyDescent="0.25">
      <c r="G100" s="85"/>
      <c r="H100" s="85"/>
      <c r="I100" s="85"/>
      <c r="J100" s="85"/>
      <c r="K100" s="85"/>
      <c r="L100" s="85"/>
      <c r="M100" s="85"/>
      <c r="N100" s="85"/>
      <c r="O100" s="85"/>
    </row>
    <row r="101" spans="7:15" x14ac:dyDescent="0.25">
      <c r="G101" s="85"/>
      <c r="H101" s="85"/>
      <c r="I101" s="85"/>
      <c r="J101" s="85"/>
      <c r="K101" s="85"/>
      <c r="L101" s="85"/>
      <c r="M101" s="85"/>
      <c r="N101" s="85"/>
      <c r="O101" s="85"/>
    </row>
    <row r="102" spans="7:15" x14ac:dyDescent="0.25">
      <c r="G102" s="85"/>
      <c r="H102" s="85"/>
      <c r="I102" s="85"/>
      <c r="J102" s="85"/>
      <c r="K102" s="85"/>
      <c r="L102" s="85"/>
      <c r="M102" s="85"/>
      <c r="N102" s="85"/>
      <c r="O102" s="85"/>
    </row>
    <row r="103" spans="7:15" x14ac:dyDescent="0.25">
      <c r="G103" s="85"/>
      <c r="H103" s="85"/>
      <c r="I103" s="85"/>
      <c r="J103" s="85"/>
      <c r="K103" s="85"/>
      <c r="L103" s="85"/>
      <c r="M103" s="85"/>
      <c r="N103" s="85"/>
      <c r="O103" s="85"/>
    </row>
    <row r="104" spans="7:15" x14ac:dyDescent="0.25">
      <c r="G104" s="85"/>
      <c r="H104" s="85"/>
      <c r="I104" s="85"/>
      <c r="J104" s="85"/>
      <c r="K104" s="85"/>
      <c r="L104" s="85"/>
      <c r="M104" s="85"/>
      <c r="N104" s="85"/>
      <c r="O104" s="85"/>
    </row>
    <row r="105" spans="7:15" x14ac:dyDescent="0.25">
      <c r="G105" s="85"/>
      <c r="H105" s="85"/>
      <c r="I105" s="85"/>
      <c r="J105" s="85"/>
      <c r="K105" s="85"/>
      <c r="L105" s="85"/>
      <c r="M105" s="85"/>
      <c r="N105" s="85"/>
      <c r="O105" s="85"/>
    </row>
    <row r="106" spans="7:15" x14ac:dyDescent="0.25">
      <c r="G106" s="85"/>
      <c r="H106" s="85"/>
      <c r="I106" s="85"/>
      <c r="J106" s="90"/>
      <c r="K106" s="90"/>
      <c r="L106" s="90"/>
      <c r="M106" s="90"/>
    </row>
    <row r="107" spans="7:15" x14ac:dyDescent="0.25">
      <c r="J107" s="90"/>
      <c r="K107" s="90"/>
      <c r="L107" s="90"/>
      <c r="M107" s="90"/>
    </row>
  </sheetData>
  <mergeCells count="24">
    <mergeCell ref="G67:I67"/>
    <mergeCell ref="L8:L9"/>
    <mergeCell ref="K50:M50"/>
    <mergeCell ref="J52:L53"/>
    <mergeCell ref="J54:L54"/>
    <mergeCell ref="J8:J9"/>
    <mergeCell ref="K8:K9"/>
    <mergeCell ref="A61:B62"/>
    <mergeCell ref="A66:B66"/>
    <mergeCell ref="G66:I66"/>
    <mergeCell ref="F8:F9"/>
    <mergeCell ref="G8:G9"/>
    <mergeCell ref="H8:H9"/>
    <mergeCell ref="I8:I9"/>
    <mergeCell ref="A2:M2"/>
    <mergeCell ref="A3:M3"/>
    <mergeCell ref="A7:A9"/>
    <mergeCell ref="B7:B9"/>
    <mergeCell ref="C7:C9"/>
    <mergeCell ref="D7:D9"/>
    <mergeCell ref="E7:H7"/>
    <mergeCell ref="I7:L7"/>
    <mergeCell ref="M7:M9"/>
    <mergeCell ref="E8:E9"/>
  </mergeCells>
  <printOptions horizontalCentered="1" verticalCentered="1"/>
  <pageMargins left="0" right="0" top="0" bottom="0" header="0.31496062992125984" footer="0.11811023622047245"/>
  <pageSetup paperSize="9" scale="49" orientation="landscape" r:id="rId1"/>
  <headerFooter alignWithMargins="0">
    <oddHeader xml:space="preserve">&amp;C&amp;"Arial CE,Félkövér"&amp;16
&amp;R&amp;9 7b. számú melléklet
&amp;12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N82"/>
  <sheetViews>
    <sheetView topLeftCell="A7" zoomScaleNormal="100" zoomScaleSheetLayoutView="80" workbookViewId="0">
      <selection activeCell="E30" sqref="E30"/>
    </sheetView>
  </sheetViews>
  <sheetFormatPr defaultRowHeight="15.75" x14ac:dyDescent="0.25"/>
  <cols>
    <col min="1" max="1" width="10" style="84" customWidth="1"/>
    <col min="2" max="2" width="57.42578125" style="91" customWidth="1"/>
    <col min="3" max="9" width="14.7109375" style="91" customWidth="1"/>
    <col min="10" max="13" width="14.7109375" style="92" customWidth="1"/>
    <col min="14" max="14" width="14.140625" style="4" customWidth="1"/>
    <col min="15" max="196" width="9.140625" style="90"/>
    <col min="197" max="16384" width="9.140625" style="92"/>
  </cols>
  <sheetData>
    <row r="1" spans="1:196" s="5" customFormat="1" ht="18.75" customHeigh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"/>
      <c r="O1" s="1"/>
      <c r="P1" s="1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</row>
    <row r="2" spans="1:196" s="7" customFormat="1" ht="18.75" x14ac:dyDescent="0.3">
      <c r="A2" s="172" t="s">
        <v>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"/>
      <c r="O2" s="1"/>
      <c r="P2" s="1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</row>
    <row r="3" spans="1:196" s="7" customFormat="1" ht="18.75" x14ac:dyDescent="0.3">
      <c r="A3" s="174" t="s">
        <v>119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"/>
      <c r="O3" s="1"/>
      <c r="P3" s="1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</row>
    <row r="4" spans="1:196" s="7" customFormat="1" ht="18.75" x14ac:dyDescent="0.3">
      <c r="A4" s="1"/>
      <c r="B4" s="8" t="s">
        <v>44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</row>
    <row r="5" spans="1:196" s="7" customFormat="1" ht="18.75" x14ac:dyDescent="0.3">
      <c r="A5" s="1"/>
      <c r="B5" s="10" t="s">
        <v>45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"/>
      <c r="O5" s="1"/>
      <c r="P5" s="1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</row>
    <row r="6" spans="1:196" s="7" customFormat="1" ht="18.75" x14ac:dyDescent="0.3">
      <c r="A6" s="1"/>
      <c r="B6" s="11" t="s">
        <v>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"/>
      <c r="O6" s="1"/>
      <c r="P6" s="1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</row>
    <row r="7" spans="1:196" s="16" customFormat="1" ht="18.75" customHeight="1" thickBot="1" x14ac:dyDescent="0.35">
      <c r="A7" s="12"/>
      <c r="B7" s="9"/>
      <c r="C7" s="9"/>
      <c r="D7" s="13"/>
      <c r="E7" s="9"/>
      <c r="F7" s="9"/>
      <c r="G7" s="9"/>
      <c r="H7" s="9"/>
      <c r="I7" s="9"/>
      <c r="J7" s="9"/>
      <c r="K7" s="9"/>
      <c r="L7" s="9"/>
      <c r="M7" s="9"/>
      <c r="N7" s="14"/>
      <c r="O7" s="14"/>
      <c r="P7" s="14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</row>
    <row r="8" spans="1:196" s="7" customFormat="1" ht="29.25" customHeight="1" thickBot="1" x14ac:dyDescent="0.35">
      <c r="A8" s="176" t="s">
        <v>2</v>
      </c>
      <c r="B8" s="176" t="s">
        <v>3</v>
      </c>
      <c r="C8" s="179" t="s">
        <v>96</v>
      </c>
      <c r="D8" s="176" t="s">
        <v>106</v>
      </c>
      <c r="E8" s="182" t="s">
        <v>4</v>
      </c>
      <c r="F8" s="183"/>
      <c r="G8" s="183"/>
      <c r="H8" s="184"/>
      <c r="I8" s="182" t="s">
        <v>5</v>
      </c>
      <c r="J8" s="183"/>
      <c r="K8" s="183"/>
      <c r="L8" s="184"/>
      <c r="M8" s="176" t="s">
        <v>104</v>
      </c>
      <c r="N8" s="1"/>
      <c r="O8" s="1"/>
      <c r="P8" s="1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</row>
    <row r="9" spans="1:196" s="16" customFormat="1" ht="31.5" customHeight="1" x14ac:dyDescent="0.3">
      <c r="A9" s="177"/>
      <c r="B9" s="177"/>
      <c r="C9" s="180"/>
      <c r="D9" s="177"/>
      <c r="E9" s="176" t="s">
        <v>98</v>
      </c>
      <c r="F9" s="176" t="s">
        <v>99</v>
      </c>
      <c r="G9" s="176" t="s">
        <v>100</v>
      </c>
      <c r="H9" s="187" t="s">
        <v>6</v>
      </c>
      <c r="I9" s="176" t="s">
        <v>101</v>
      </c>
      <c r="J9" s="195" t="s">
        <v>102</v>
      </c>
      <c r="K9" s="176" t="s">
        <v>103</v>
      </c>
      <c r="L9" s="187" t="s">
        <v>7</v>
      </c>
      <c r="M9" s="177"/>
      <c r="N9" s="14"/>
      <c r="O9" s="14"/>
      <c r="P9" s="14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</row>
    <row r="10" spans="1:196" s="16" customFormat="1" ht="49.5" customHeight="1" thickBot="1" x14ac:dyDescent="0.35">
      <c r="A10" s="178"/>
      <c r="B10" s="178"/>
      <c r="C10" s="181"/>
      <c r="D10" s="178"/>
      <c r="E10" s="178"/>
      <c r="F10" s="177"/>
      <c r="G10" s="194"/>
      <c r="H10" s="194"/>
      <c r="I10" s="178"/>
      <c r="J10" s="196"/>
      <c r="K10" s="178"/>
      <c r="L10" s="188"/>
      <c r="M10" s="178"/>
      <c r="N10" s="14"/>
      <c r="O10" s="14"/>
      <c r="P10" s="14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</row>
    <row r="11" spans="1:196" s="16" customFormat="1" ht="19.5" thickBot="1" x14ac:dyDescent="0.35">
      <c r="A11" s="17" t="s">
        <v>8</v>
      </c>
      <c r="B11" s="18" t="s">
        <v>9</v>
      </c>
      <c r="C11" s="18" t="s">
        <v>10</v>
      </c>
      <c r="D11" s="18" t="s">
        <v>11</v>
      </c>
      <c r="E11" s="18" t="s">
        <v>12</v>
      </c>
      <c r="F11" s="18" t="s">
        <v>13</v>
      </c>
      <c r="G11" s="18" t="s">
        <v>14</v>
      </c>
      <c r="H11" s="18" t="s">
        <v>15</v>
      </c>
      <c r="I11" s="18" t="s">
        <v>16</v>
      </c>
      <c r="J11" s="18" t="s">
        <v>17</v>
      </c>
      <c r="K11" s="18" t="s">
        <v>18</v>
      </c>
      <c r="L11" s="18" t="s">
        <v>19</v>
      </c>
      <c r="M11" s="18" t="s">
        <v>20</v>
      </c>
      <c r="N11" s="14"/>
      <c r="O11" s="14"/>
      <c r="P11" s="14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</row>
    <row r="12" spans="1:196" s="15" customFormat="1" ht="18.75" x14ac:dyDescent="0.3">
      <c r="A12" s="19"/>
      <c r="B12" s="47" t="s">
        <v>46</v>
      </c>
      <c r="C12" s="21"/>
      <c r="D12" s="21"/>
      <c r="E12" s="21"/>
      <c r="F12" s="21"/>
      <c r="G12" s="21"/>
      <c r="H12" s="21"/>
      <c r="I12" s="21"/>
      <c r="J12" s="22"/>
      <c r="K12" s="21"/>
      <c r="L12" s="21"/>
      <c r="M12" s="21"/>
      <c r="N12" s="14"/>
      <c r="O12" s="14"/>
      <c r="P12" s="14"/>
    </row>
    <row r="13" spans="1:196" s="15" customFormat="1" ht="18.75" x14ac:dyDescent="0.3">
      <c r="A13" s="23"/>
      <c r="B13" s="49" t="s">
        <v>47</v>
      </c>
      <c r="C13" s="93"/>
      <c r="D13" s="26">
        <f t="shared" ref="D13:D20" si="0">C13*365</f>
        <v>0</v>
      </c>
      <c r="E13" s="26"/>
      <c r="F13" s="26">
        <f t="shared" ref="F13:F20" si="1">D13*E13</f>
        <v>0</v>
      </c>
      <c r="G13" s="26">
        <f t="shared" ref="G13:G20" si="2">ROUND(F13/1.27,0)</f>
        <v>0</v>
      </c>
      <c r="H13" s="26">
        <f t="shared" ref="H13:H20" si="3">F13-G13</f>
        <v>0</v>
      </c>
      <c r="I13" s="26"/>
      <c r="J13" s="25">
        <f t="shared" ref="J13:J20" si="4">D13*I13</f>
        <v>0</v>
      </c>
      <c r="K13" s="26">
        <f t="shared" ref="K13:K20" si="5">ROUND(J13/1.27,0)</f>
        <v>0</v>
      </c>
      <c r="L13" s="26">
        <f t="shared" ref="L13:L20" si="6">J13-K13</f>
        <v>0</v>
      </c>
      <c r="M13" s="26">
        <f t="shared" ref="M13:M19" si="7">INT((F13-J13+500)/1000)</f>
        <v>0</v>
      </c>
      <c r="N13" s="14"/>
      <c r="O13" s="14"/>
      <c r="P13" s="14"/>
    </row>
    <row r="14" spans="1:196" s="15" customFormat="1" ht="18.75" x14ac:dyDescent="0.3">
      <c r="A14" s="23"/>
      <c r="B14" s="49" t="s">
        <v>48</v>
      </c>
      <c r="C14" s="93"/>
      <c r="D14" s="26">
        <f t="shared" si="0"/>
        <v>0</v>
      </c>
      <c r="E14" s="26"/>
      <c r="F14" s="26">
        <f t="shared" si="1"/>
        <v>0</v>
      </c>
      <c r="G14" s="26">
        <f t="shared" si="2"/>
        <v>0</v>
      </c>
      <c r="H14" s="26">
        <f t="shared" si="3"/>
        <v>0</v>
      </c>
      <c r="I14" s="26"/>
      <c r="J14" s="25">
        <f t="shared" si="4"/>
        <v>0</v>
      </c>
      <c r="K14" s="26">
        <f t="shared" si="5"/>
        <v>0</v>
      </c>
      <c r="L14" s="26">
        <f t="shared" si="6"/>
        <v>0</v>
      </c>
      <c r="M14" s="26">
        <f t="shared" si="7"/>
        <v>0</v>
      </c>
      <c r="N14" s="14"/>
      <c r="O14" s="14"/>
      <c r="P14" s="14"/>
    </row>
    <row r="15" spans="1:196" s="7" customFormat="1" ht="18.75" x14ac:dyDescent="0.3">
      <c r="A15" s="23"/>
      <c r="B15" s="49" t="s">
        <v>49</v>
      </c>
      <c r="C15" s="94"/>
      <c r="D15" s="26">
        <f t="shared" si="0"/>
        <v>0</v>
      </c>
      <c r="E15" s="26"/>
      <c r="F15" s="26">
        <f t="shared" si="1"/>
        <v>0</v>
      </c>
      <c r="G15" s="26">
        <f t="shared" si="2"/>
        <v>0</v>
      </c>
      <c r="H15" s="26">
        <f t="shared" si="3"/>
        <v>0</v>
      </c>
      <c r="I15" s="26"/>
      <c r="J15" s="25">
        <f t="shared" si="4"/>
        <v>0</v>
      </c>
      <c r="K15" s="26">
        <f t="shared" si="5"/>
        <v>0</v>
      </c>
      <c r="L15" s="26">
        <f t="shared" si="6"/>
        <v>0</v>
      </c>
      <c r="M15" s="26">
        <f t="shared" si="7"/>
        <v>0</v>
      </c>
      <c r="N15" s="1"/>
      <c r="O15" s="1"/>
      <c r="P15" s="1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</row>
    <row r="16" spans="1:196" s="7" customFormat="1" ht="18.75" x14ac:dyDescent="0.3">
      <c r="A16" s="23"/>
      <c r="B16" s="49" t="s">
        <v>50</v>
      </c>
      <c r="C16" s="93"/>
      <c r="D16" s="26">
        <f t="shared" si="0"/>
        <v>0</v>
      </c>
      <c r="E16" s="26"/>
      <c r="F16" s="26">
        <f t="shared" si="1"/>
        <v>0</v>
      </c>
      <c r="G16" s="26">
        <f t="shared" si="2"/>
        <v>0</v>
      </c>
      <c r="H16" s="26">
        <f t="shared" si="3"/>
        <v>0</v>
      </c>
      <c r="I16" s="26"/>
      <c r="J16" s="25">
        <f t="shared" si="4"/>
        <v>0</v>
      </c>
      <c r="K16" s="26">
        <f t="shared" si="5"/>
        <v>0</v>
      </c>
      <c r="L16" s="26">
        <f t="shared" si="6"/>
        <v>0</v>
      </c>
      <c r="M16" s="26">
        <f t="shared" si="7"/>
        <v>0</v>
      </c>
      <c r="N16" s="1"/>
      <c r="O16" s="1"/>
      <c r="P16" s="1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</row>
    <row r="17" spans="1:196" s="7" customFormat="1" ht="18.75" x14ac:dyDescent="0.3">
      <c r="A17" s="23"/>
      <c r="B17" s="49" t="s">
        <v>51</v>
      </c>
      <c r="C17" s="93"/>
      <c r="D17" s="26">
        <f t="shared" si="0"/>
        <v>0</v>
      </c>
      <c r="E17" s="26"/>
      <c r="F17" s="26">
        <f t="shared" si="1"/>
        <v>0</v>
      </c>
      <c r="G17" s="26">
        <f t="shared" si="2"/>
        <v>0</v>
      </c>
      <c r="H17" s="26">
        <f t="shared" si="3"/>
        <v>0</v>
      </c>
      <c r="I17" s="26"/>
      <c r="J17" s="25">
        <f t="shared" si="4"/>
        <v>0</v>
      </c>
      <c r="K17" s="26">
        <f t="shared" si="5"/>
        <v>0</v>
      </c>
      <c r="L17" s="26">
        <f t="shared" si="6"/>
        <v>0</v>
      </c>
      <c r="M17" s="26">
        <f t="shared" si="7"/>
        <v>0</v>
      </c>
      <c r="N17" s="1"/>
      <c r="O17" s="1"/>
      <c r="P17" s="1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</row>
    <row r="18" spans="1:196" s="7" customFormat="1" ht="18.75" x14ac:dyDescent="0.3">
      <c r="A18" s="23"/>
      <c r="B18" s="49" t="s">
        <v>52</v>
      </c>
      <c r="C18" s="93"/>
      <c r="D18" s="26">
        <f t="shared" si="0"/>
        <v>0</v>
      </c>
      <c r="E18" s="26"/>
      <c r="F18" s="26">
        <f t="shared" si="1"/>
        <v>0</v>
      </c>
      <c r="G18" s="26">
        <f t="shared" si="2"/>
        <v>0</v>
      </c>
      <c r="H18" s="26">
        <f t="shared" si="3"/>
        <v>0</v>
      </c>
      <c r="I18" s="26"/>
      <c r="J18" s="25">
        <f t="shared" si="4"/>
        <v>0</v>
      </c>
      <c r="K18" s="26">
        <f t="shared" si="5"/>
        <v>0</v>
      </c>
      <c r="L18" s="26">
        <f t="shared" si="6"/>
        <v>0</v>
      </c>
      <c r="M18" s="26">
        <f t="shared" si="7"/>
        <v>0</v>
      </c>
      <c r="N18" s="1"/>
      <c r="O18" s="1"/>
      <c r="P18" s="1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</row>
    <row r="19" spans="1:196" s="7" customFormat="1" ht="18.75" x14ac:dyDescent="0.3">
      <c r="A19" s="23"/>
      <c r="B19" s="49" t="s">
        <v>53</v>
      </c>
      <c r="C19" s="93"/>
      <c r="D19" s="26">
        <f t="shared" si="0"/>
        <v>0</v>
      </c>
      <c r="E19" s="26"/>
      <c r="F19" s="26">
        <f t="shared" si="1"/>
        <v>0</v>
      </c>
      <c r="G19" s="26">
        <f t="shared" si="2"/>
        <v>0</v>
      </c>
      <c r="H19" s="26">
        <f t="shared" si="3"/>
        <v>0</v>
      </c>
      <c r="I19" s="26"/>
      <c r="J19" s="25">
        <f t="shared" si="4"/>
        <v>0</v>
      </c>
      <c r="K19" s="26">
        <f t="shared" si="5"/>
        <v>0</v>
      </c>
      <c r="L19" s="26">
        <f t="shared" si="6"/>
        <v>0</v>
      </c>
      <c r="M19" s="26">
        <f t="shared" si="7"/>
        <v>0</v>
      </c>
      <c r="N19" s="1"/>
      <c r="O19" s="1"/>
      <c r="P19" s="1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</row>
    <row r="20" spans="1:196" s="7" customFormat="1" ht="18.75" x14ac:dyDescent="0.3">
      <c r="A20" s="23"/>
      <c r="B20" s="49" t="s">
        <v>54</v>
      </c>
      <c r="C20" s="93"/>
      <c r="D20" s="26">
        <f t="shared" si="0"/>
        <v>0</v>
      </c>
      <c r="E20" s="26"/>
      <c r="F20" s="26">
        <f t="shared" si="1"/>
        <v>0</v>
      </c>
      <c r="G20" s="26">
        <f t="shared" si="2"/>
        <v>0</v>
      </c>
      <c r="H20" s="26">
        <f t="shared" si="3"/>
        <v>0</v>
      </c>
      <c r="I20" s="26"/>
      <c r="J20" s="25">
        <f t="shared" si="4"/>
        <v>0</v>
      </c>
      <c r="K20" s="26">
        <f t="shared" si="5"/>
        <v>0</v>
      </c>
      <c r="L20" s="26">
        <f t="shared" si="6"/>
        <v>0</v>
      </c>
      <c r="M20" s="26">
        <f>INT((F20-J20+500)/1000)</f>
        <v>0</v>
      </c>
      <c r="N20" s="1"/>
      <c r="O20" s="1"/>
      <c r="P20" s="1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</row>
    <row r="21" spans="1:196" s="6" customFormat="1" ht="19.5" thickBot="1" x14ac:dyDescent="0.35">
      <c r="A21" s="31"/>
      <c r="B21" s="95" t="s">
        <v>55</v>
      </c>
      <c r="C21" s="31">
        <f>SUM(C13:C20)</f>
        <v>0</v>
      </c>
      <c r="D21" s="52">
        <f>C21*365</f>
        <v>0</v>
      </c>
      <c r="E21" s="52"/>
      <c r="F21" s="52">
        <f>SUM(F13:F20)</f>
        <v>0</v>
      </c>
      <c r="G21" s="52">
        <f>SUM(G13:G20)</f>
        <v>0</v>
      </c>
      <c r="H21" s="52">
        <f>SUM(H13:H20)</f>
        <v>0</v>
      </c>
      <c r="I21" s="52"/>
      <c r="J21" s="54">
        <f>SUM(J13:J20)</f>
        <v>0</v>
      </c>
      <c r="K21" s="54">
        <f>SUM(K13:K20)</f>
        <v>0</v>
      </c>
      <c r="L21" s="54">
        <f>SUM(L13:L20)</f>
        <v>0</v>
      </c>
      <c r="M21" s="54">
        <f>SUM(M13:M20)</f>
        <v>0</v>
      </c>
      <c r="N21" s="1"/>
      <c r="O21" s="1"/>
      <c r="P21" s="1"/>
    </row>
    <row r="22" spans="1:196" s="60" customFormat="1" ht="51.95" customHeight="1" thickBot="1" x14ac:dyDescent="0.35">
      <c r="A22" s="56" t="s">
        <v>36</v>
      </c>
      <c r="B22" s="57" t="s">
        <v>56</v>
      </c>
      <c r="C22" s="58">
        <f>C21</f>
        <v>0</v>
      </c>
      <c r="D22" s="58">
        <f>D21</f>
        <v>0</v>
      </c>
      <c r="E22" s="59"/>
      <c r="F22" s="58">
        <f>F21</f>
        <v>0</v>
      </c>
      <c r="G22" s="58">
        <f>G21</f>
        <v>0</v>
      </c>
      <c r="H22" s="58">
        <f>H21</f>
        <v>0</v>
      </c>
      <c r="I22" s="59"/>
      <c r="J22" s="58">
        <f>J21</f>
        <v>0</v>
      </c>
      <c r="K22" s="58">
        <f>K21</f>
        <v>0</v>
      </c>
      <c r="L22" s="58">
        <f>L21</f>
        <v>0</v>
      </c>
      <c r="M22" s="58">
        <f>M21</f>
        <v>0</v>
      </c>
      <c r="N22" s="14"/>
      <c r="O22" s="14"/>
      <c r="P22" s="14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</row>
    <row r="23" spans="1:196" s="15" customFormat="1" ht="51.95" customHeight="1" thickBot="1" x14ac:dyDescent="0.35">
      <c r="A23" s="61" t="s">
        <v>38</v>
      </c>
      <c r="B23" s="62" t="s">
        <v>39</v>
      </c>
      <c r="C23" s="63">
        <v>0</v>
      </c>
      <c r="D23" s="64">
        <f>C23*252</f>
        <v>0</v>
      </c>
      <c r="E23" s="65"/>
      <c r="F23" s="66">
        <f>SUM(D23*E23)</f>
        <v>0</v>
      </c>
      <c r="G23" s="65">
        <f>ROUND(F23/1.27,0)</f>
        <v>0</v>
      </c>
      <c r="H23" s="67">
        <f>F23-G23</f>
        <v>0</v>
      </c>
      <c r="I23" s="65"/>
      <c r="J23" s="66">
        <f>D23*I23</f>
        <v>0</v>
      </c>
      <c r="K23" s="65">
        <f>ROUND(J23/1.27,0)</f>
        <v>0</v>
      </c>
      <c r="L23" s="67">
        <f>J23-K23</f>
        <v>0</v>
      </c>
      <c r="M23" s="65">
        <f>INT((F23-J23+500)/1000)</f>
        <v>0</v>
      </c>
      <c r="N23" s="14"/>
      <c r="O23" s="14"/>
      <c r="P23" s="14"/>
    </row>
    <row r="24" spans="1:196" s="7" customFormat="1" ht="51.95" customHeight="1" thickBot="1" x14ac:dyDescent="0.35">
      <c r="A24" s="68" t="s">
        <v>40</v>
      </c>
      <c r="B24" s="69" t="s">
        <v>117</v>
      </c>
      <c r="C24" s="70">
        <f>SUM(C22+C23)</f>
        <v>0</v>
      </c>
      <c r="D24" s="70">
        <f>SUM(D22+D23)</f>
        <v>0</v>
      </c>
      <c r="E24" s="59"/>
      <c r="F24" s="70">
        <f t="shared" ref="F24:L24" si="8">SUM(F22+F23)</f>
        <v>0</v>
      </c>
      <c r="G24" s="70">
        <f t="shared" si="8"/>
        <v>0</v>
      </c>
      <c r="H24" s="70">
        <f t="shared" si="8"/>
        <v>0</v>
      </c>
      <c r="I24" s="59"/>
      <c r="J24" s="71">
        <f t="shared" si="8"/>
        <v>0</v>
      </c>
      <c r="K24" s="70">
        <f>SUM(K22+K23)</f>
        <v>0</v>
      </c>
      <c r="L24" s="70">
        <f t="shared" si="8"/>
        <v>0</v>
      </c>
      <c r="M24" s="70">
        <f>SUM(M22+M23)</f>
        <v>0</v>
      </c>
      <c r="N24" s="1"/>
      <c r="O24" s="1"/>
      <c r="P24" s="1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</row>
    <row r="25" spans="1:196" s="7" customFormat="1" ht="18.75" x14ac:dyDescent="0.3">
      <c r="A25" s="72"/>
      <c r="B25" s="72"/>
      <c r="C25" s="72"/>
      <c r="D25" s="72"/>
      <c r="E25" s="73"/>
      <c r="F25" s="74"/>
      <c r="G25" s="74"/>
      <c r="H25" s="74"/>
      <c r="I25" s="73"/>
      <c r="J25" s="73"/>
      <c r="K25" s="189"/>
      <c r="L25" s="189"/>
      <c r="M25" s="189"/>
      <c r="N25" s="1"/>
      <c r="O25" s="1"/>
      <c r="P25" s="1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</row>
    <row r="26" spans="1:196" s="7" customFormat="1" ht="18.75" x14ac:dyDescent="0.3">
      <c r="A26" s="75"/>
      <c r="B26" s="75"/>
      <c r="C26" s="75"/>
      <c r="D26" s="75"/>
      <c r="E26" s="1"/>
      <c r="F26" s="76"/>
      <c r="G26" s="76"/>
      <c r="H26" s="76"/>
      <c r="I26" s="1"/>
      <c r="J26" s="1"/>
      <c r="K26" s="76"/>
      <c r="L26" s="76"/>
      <c r="M26" s="76"/>
      <c r="N26" s="1"/>
      <c r="O26" s="1"/>
      <c r="P26" s="1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</row>
    <row r="27" spans="1:196" s="7" customFormat="1" ht="18.75" x14ac:dyDescent="0.3">
      <c r="A27" s="1"/>
      <c r="B27" s="1" t="s">
        <v>43</v>
      </c>
      <c r="C27" s="1"/>
      <c r="D27" s="1"/>
      <c r="E27" s="1"/>
      <c r="F27" s="1"/>
      <c r="G27" s="1"/>
      <c r="H27" s="1"/>
      <c r="I27" s="1"/>
      <c r="J27" s="190"/>
      <c r="K27" s="190"/>
      <c r="L27" s="190"/>
      <c r="M27" s="1"/>
      <c r="N27" s="1"/>
      <c r="O27" s="1"/>
      <c r="P27" s="1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</row>
    <row r="28" spans="1:196" s="7" customFormat="1" ht="18.75" x14ac:dyDescent="0.3">
      <c r="A28" s="1"/>
      <c r="B28" s="1"/>
      <c r="C28" s="1"/>
      <c r="D28" s="1"/>
      <c r="E28" s="1"/>
      <c r="F28" s="1"/>
      <c r="G28" s="1" t="s">
        <v>41</v>
      </c>
      <c r="H28" s="3"/>
      <c r="I28" s="1"/>
      <c r="J28" s="191"/>
      <c r="K28" s="191"/>
      <c r="L28" s="191"/>
      <c r="M28" s="1"/>
      <c r="N28" s="1"/>
      <c r="O28" s="1"/>
      <c r="P28" s="1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</row>
    <row r="29" spans="1:196" s="7" customFormat="1" ht="18.75" x14ac:dyDescent="0.3">
      <c r="A29" s="1"/>
      <c r="B29" s="1"/>
      <c r="C29" s="1"/>
      <c r="D29" s="1"/>
      <c r="E29" s="1"/>
      <c r="F29" s="1"/>
      <c r="G29" s="1"/>
      <c r="H29" s="1"/>
      <c r="I29" s="1"/>
      <c r="J29" s="192" t="s">
        <v>42</v>
      </c>
      <c r="K29" s="192"/>
      <c r="L29" s="192"/>
      <c r="M29" s="1"/>
      <c r="N29" s="1"/>
      <c r="O29" s="1"/>
      <c r="P29" s="1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</row>
    <row r="30" spans="1:196" s="7" customFormat="1" ht="18.75" x14ac:dyDescent="0.3">
      <c r="A30" s="77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</row>
    <row r="31" spans="1:196" s="6" customFormat="1" ht="18.75" x14ac:dyDescent="0.3">
      <c r="A31" s="77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96" s="6" customFormat="1" ht="18.75" x14ac:dyDescent="0.3">
      <c r="A32" s="77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s="6" customFormat="1" ht="18.75" x14ac:dyDescent="0.3">
      <c r="A33" s="77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s="15" customFormat="1" ht="18.75" x14ac:dyDescent="0.3">
      <c r="A34" s="78"/>
      <c r="B34" s="79"/>
      <c r="C34" s="79"/>
      <c r="D34" s="79"/>
      <c r="E34" s="80"/>
      <c r="F34" s="80"/>
      <c r="G34" s="80"/>
      <c r="H34" s="80"/>
      <c r="I34" s="80"/>
      <c r="J34" s="80"/>
      <c r="K34" s="80"/>
      <c r="L34" s="80"/>
      <c r="M34" s="80"/>
      <c r="N34" s="14"/>
      <c r="O34" s="14"/>
      <c r="P34" s="14"/>
    </row>
    <row r="35" spans="1:16" s="6" customFormat="1" ht="18.75" x14ac:dyDescent="0.3">
      <c r="A35" s="78"/>
      <c r="B35" s="81"/>
      <c r="C35" s="81"/>
      <c r="D35" s="81"/>
      <c r="E35" s="82"/>
      <c r="F35" s="82"/>
      <c r="G35" s="82"/>
      <c r="H35" s="82"/>
      <c r="I35" s="82"/>
      <c r="J35" s="82"/>
      <c r="K35" s="82"/>
      <c r="L35" s="82"/>
      <c r="M35" s="82"/>
      <c r="N35" s="1"/>
      <c r="O35" s="1"/>
      <c r="P35" s="1"/>
    </row>
    <row r="36" spans="1:16" s="15" customFormat="1" ht="18.75" x14ac:dyDescent="0.3">
      <c r="A36" s="193"/>
      <c r="B36" s="193"/>
      <c r="C36" s="83"/>
      <c r="D36" s="83"/>
      <c r="E36" s="1"/>
      <c r="F36" s="1"/>
      <c r="G36" s="1"/>
      <c r="H36" s="1"/>
      <c r="I36" s="1"/>
      <c r="J36" s="1"/>
      <c r="K36" s="1"/>
      <c r="L36" s="1"/>
      <c r="M36" s="1"/>
      <c r="N36" s="14"/>
      <c r="O36" s="14"/>
      <c r="P36" s="14"/>
    </row>
    <row r="37" spans="1:16" s="6" customFormat="1" ht="18.75" x14ac:dyDescent="0.3">
      <c r="A37" s="193"/>
      <c r="B37" s="193"/>
      <c r="C37" s="83"/>
      <c r="D37" s="83"/>
      <c r="E37" s="14"/>
      <c r="F37" s="14"/>
      <c r="G37" s="14"/>
      <c r="H37" s="14"/>
      <c r="I37" s="14"/>
      <c r="J37" s="14"/>
      <c r="K37" s="14"/>
      <c r="L37" s="14"/>
      <c r="M37" s="14"/>
      <c r="N37" s="1"/>
      <c r="O37" s="1"/>
      <c r="P37" s="1"/>
    </row>
    <row r="38" spans="1:16" s="87" customFormat="1" ht="18.75" x14ac:dyDescent="0.3">
      <c r="A38" s="84"/>
      <c r="B38" s="85"/>
      <c r="C38" s="85"/>
      <c r="D38" s="85"/>
      <c r="E38" s="85"/>
      <c r="F38" s="85"/>
      <c r="G38" s="85"/>
      <c r="H38" s="85"/>
      <c r="I38" s="85"/>
      <c r="J38" s="86"/>
      <c r="K38" s="86"/>
      <c r="L38" s="86"/>
      <c r="M38" s="86"/>
      <c r="N38" s="14"/>
      <c r="O38" s="86"/>
      <c r="P38" s="86"/>
    </row>
    <row r="39" spans="1:16" s="87" customFormat="1" ht="18.75" x14ac:dyDescent="0.3">
      <c r="A39" s="88"/>
      <c r="B39" s="89"/>
      <c r="C39" s="89"/>
      <c r="D39" s="89"/>
      <c r="E39" s="89"/>
      <c r="F39" s="89"/>
      <c r="G39" s="85"/>
      <c r="H39" s="85"/>
      <c r="I39" s="85"/>
      <c r="J39" s="86"/>
      <c r="K39" s="86"/>
      <c r="L39" s="86"/>
      <c r="M39" s="86"/>
      <c r="N39" s="14"/>
      <c r="O39" s="86"/>
      <c r="P39" s="86"/>
    </row>
    <row r="40" spans="1:16" s="90" customFormat="1" x14ac:dyDescent="0.25">
      <c r="A40" s="84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1"/>
      <c r="O40" s="85"/>
      <c r="P40" s="85"/>
    </row>
    <row r="41" spans="1:16" s="90" customFormat="1" x14ac:dyDescent="0.25">
      <c r="A41" s="185"/>
      <c r="B41" s="185"/>
      <c r="C41" s="89"/>
      <c r="D41" s="89"/>
      <c r="E41" s="85"/>
      <c r="F41" s="85"/>
      <c r="G41" s="186"/>
      <c r="H41" s="186"/>
      <c r="I41" s="186"/>
      <c r="J41" s="85"/>
      <c r="K41" s="85"/>
      <c r="L41" s="85"/>
      <c r="M41" s="85"/>
      <c r="N41" s="1"/>
      <c r="O41" s="85"/>
      <c r="P41" s="85"/>
    </row>
    <row r="42" spans="1:16" s="90" customFormat="1" x14ac:dyDescent="0.25">
      <c r="A42" s="84"/>
      <c r="B42" s="85"/>
      <c r="C42" s="85"/>
      <c r="D42" s="85"/>
      <c r="E42" s="85"/>
      <c r="F42" s="85"/>
      <c r="G42" s="186"/>
      <c r="H42" s="186"/>
      <c r="I42" s="186"/>
      <c r="J42" s="85"/>
      <c r="K42" s="85"/>
      <c r="L42" s="85"/>
      <c r="M42" s="85"/>
      <c r="N42" s="1"/>
      <c r="O42" s="85"/>
      <c r="P42" s="85"/>
    </row>
    <row r="43" spans="1:16" s="90" customFormat="1" x14ac:dyDescent="0.25">
      <c r="A43" s="84"/>
      <c r="B43" s="91"/>
      <c r="C43" s="91"/>
      <c r="D43" s="91"/>
      <c r="E43" s="91"/>
      <c r="F43" s="91"/>
      <c r="G43" s="85"/>
      <c r="H43" s="85"/>
      <c r="I43" s="85"/>
      <c r="J43" s="85"/>
      <c r="K43" s="85"/>
      <c r="L43" s="85"/>
      <c r="M43" s="85"/>
      <c r="N43" s="1"/>
      <c r="O43" s="85"/>
      <c r="P43" s="85"/>
    </row>
    <row r="44" spans="1:16" s="90" customFormat="1" x14ac:dyDescent="0.25">
      <c r="A44" s="84"/>
      <c r="B44" s="91"/>
      <c r="C44" s="91"/>
      <c r="D44" s="91"/>
      <c r="E44" s="91"/>
      <c r="F44" s="91"/>
      <c r="G44" s="85"/>
      <c r="H44" s="85"/>
      <c r="I44" s="85"/>
      <c r="J44" s="85"/>
      <c r="K44" s="85"/>
      <c r="L44" s="85"/>
      <c r="M44" s="85"/>
      <c r="N44" s="1"/>
      <c r="O44" s="85"/>
      <c r="P44" s="85"/>
    </row>
    <row r="45" spans="1:16" s="90" customFormat="1" x14ac:dyDescent="0.25">
      <c r="A45" s="84"/>
      <c r="B45" s="91"/>
      <c r="C45" s="91"/>
      <c r="D45" s="91"/>
      <c r="E45" s="91"/>
      <c r="F45" s="91"/>
      <c r="G45" s="85"/>
      <c r="H45" s="85"/>
      <c r="I45" s="85"/>
      <c r="J45" s="85"/>
      <c r="K45" s="85"/>
      <c r="L45" s="85"/>
      <c r="M45" s="85"/>
      <c r="N45" s="1"/>
      <c r="O45" s="85"/>
      <c r="P45" s="85"/>
    </row>
    <row r="46" spans="1:16" s="90" customFormat="1" x14ac:dyDescent="0.25">
      <c r="A46" s="84"/>
      <c r="B46" s="91"/>
      <c r="C46" s="91"/>
      <c r="D46" s="91"/>
      <c r="E46" s="91"/>
      <c r="F46" s="91"/>
      <c r="G46" s="85"/>
      <c r="H46" s="85"/>
      <c r="I46" s="85"/>
      <c r="J46" s="85"/>
      <c r="K46" s="85"/>
      <c r="L46" s="85"/>
      <c r="M46" s="85"/>
      <c r="N46" s="1"/>
      <c r="O46" s="85"/>
      <c r="P46" s="85"/>
    </row>
    <row r="47" spans="1:16" s="90" customFormat="1" x14ac:dyDescent="0.25">
      <c r="A47" s="84"/>
      <c r="B47" s="91"/>
      <c r="C47" s="91"/>
      <c r="D47" s="91"/>
      <c r="E47" s="91"/>
      <c r="F47" s="91"/>
      <c r="G47" s="85"/>
      <c r="H47" s="85"/>
      <c r="I47" s="85"/>
      <c r="J47" s="85"/>
      <c r="K47" s="85"/>
      <c r="L47" s="85"/>
      <c r="M47" s="85"/>
      <c r="N47" s="1"/>
      <c r="O47" s="85"/>
      <c r="P47" s="85"/>
    </row>
    <row r="48" spans="1:16" s="90" customFormat="1" x14ac:dyDescent="0.25">
      <c r="A48" s="84"/>
      <c r="B48" s="91"/>
      <c r="C48" s="91"/>
      <c r="D48" s="91"/>
      <c r="E48" s="91"/>
      <c r="F48" s="91"/>
      <c r="G48" s="85"/>
      <c r="H48" s="85"/>
      <c r="I48" s="85"/>
      <c r="J48" s="85"/>
      <c r="K48" s="85"/>
      <c r="L48" s="85"/>
      <c r="M48" s="85"/>
      <c r="N48" s="1"/>
      <c r="O48" s="85"/>
      <c r="P48" s="85"/>
    </row>
    <row r="49" spans="1:16" s="90" customFormat="1" x14ac:dyDescent="0.25">
      <c r="A49" s="84"/>
      <c r="B49" s="91"/>
      <c r="C49" s="91"/>
      <c r="D49" s="91"/>
      <c r="E49" s="91"/>
      <c r="F49" s="91"/>
      <c r="G49" s="85"/>
      <c r="H49" s="85"/>
      <c r="I49" s="85"/>
      <c r="J49" s="85"/>
      <c r="K49" s="85"/>
      <c r="L49" s="85"/>
      <c r="M49" s="85"/>
      <c r="N49" s="1"/>
      <c r="O49" s="85"/>
      <c r="P49" s="85"/>
    </row>
    <row r="50" spans="1:16" s="90" customFormat="1" x14ac:dyDescent="0.25">
      <c r="A50" s="84"/>
      <c r="B50" s="91"/>
      <c r="C50" s="91"/>
      <c r="D50" s="91"/>
      <c r="E50" s="91"/>
      <c r="F50" s="91"/>
      <c r="G50" s="85"/>
      <c r="H50" s="85"/>
      <c r="I50" s="85"/>
      <c r="J50" s="85"/>
      <c r="K50" s="85"/>
      <c r="L50" s="85"/>
      <c r="M50" s="85"/>
      <c r="N50" s="1"/>
      <c r="O50" s="85"/>
      <c r="P50" s="85"/>
    </row>
    <row r="51" spans="1:16" s="90" customFormat="1" x14ac:dyDescent="0.25">
      <c r="A51" s="84"/>
      <c r="B51" s="91"/>
      <c r="C51" s="91"/>
      <c r="D51" s="91"/>
      <c r="E51" s="91"/>
      <c r="F51" s="91"/>
      <c r="G51" s="85"/>
      <c r="H51" s="85"/>
      <c r="I51" s="85"/>
      <c r="J51" s="85"/>
      <c r="K51" s="85"/>
      <c r="L51" s="85"/>
      <c r="M51" s="85"/>
      <c r="N51" s="1"/>
      <c r="O51" s="85"/>
      <c r="P51" s="85"/>
    </row>
    <row r="52" spans="1:16" s="90" customFormat="1" x14ac:dyDescent="0.25">
      <c r="A52" s="84"/>
      <c r="B52" s="91"/>
      <c r="C52" s="91"/>
      <c r="D52" s="91"/>
      <c r="E52" s="91"/>
      <c r="F52" s="91"/>
      <c r="G52" s="85"/>
      <c r="H52" s="85"/>
      <c r="I52" s="85"/>
      <c r="J52" s="85"/>
      <c r="K52" s="85"/>
      <c r="L52" s="85"/>
      <c r="M52" s="85"/>
      <c r="N52" s="1"/>
      <c r="O52" s="85"/>
      <c r="P52" s="85"/>
    </row>
    <row r="53" spans="1:16" s="90" customFormat="1" x14ac:dyDescent="0.25">
      <c r="A53" s="84"/>
      <c r="B53" s="91"/>
      <c r="C53" s="91"/>
      <c r="D53" s="91"/>
      <c r="E53" s="91"/>
      <c r="F53" s="91"/>
      <c r="G53" s="85"/>
      <c r="H53" s="85"/>
      <c r="I53" s="85"/>
      <c r="J53" s="85"/>
      <c r="K53" s="85"/>
      <c r="L53" s="85"/>
      <c r="M53" s="85"/>
      <c r="N53" s="1"/>
      <c r="O53" s="85"/>
      <c r="P53" s="85"/>
    </row>
    <row r="54" spans="1:16" s="90" customFormat="1" x14ac:dyDescent="0.25">
      <c r="A54" s="84"/>
      <c r="B54" s="91"/>
      <c r="C54" s="91"/>
      <c r="D54" s="91"/>
      <c r="E54" s="91"/>
      <c r="F54" s="91"/>
      <c r="G54" s="85"/>
      <c r="H54" s="85"/>
      <c r="I54" s="85"/>
      <c r="J54" s="85"/>
      <c r="K54" s="85"/>
      <c r="L54" s="85"/>
      <c r="M54" s="85"/>
      <c r="N54" s="1"/>
      <c r="O54" s="85"/>
      <c r="P54" s="85"/>
    </row>
    <row r="55" spans="1:16" s="90" customFormat="1" x14ac:dyDescent="0.25">
      <c r="A55" s="84"/>
      <c r="B55" s="91"/>
      <c r="C55" s="91"/>
      <c r="D55" s="91"/>
      <c r="E55" s="91"/>
      <c r="F55" s="91"/>
      <c r="G55" s="85"/>
      <c r="H55" s="85"/>
      <c r="I55" s="85"/>
      <c r="J55" s="85"/>
      <c r="K55" s="85"/>
      <c r="L55" s="85"/>
      <c r="M55" s="85"/>
      <c r="N55" s="1"/>
      <c r="O55" s="85"/>
      <c r="P55" s="85"/>
    </row>
    <row r="56" spans="1:16" s="90" customFormat="1" x14ac:dyDescent="0.25">
      <c r="A56" s="84"/>
      <c r="B56" s="91"/>
      <c r="C56" s="91"/>
      <c r="D56" s="91"/>
      <c r="E56" s="91"/>
      <c r="F56" s="91"/>
      <c r="G56" s="85"/>
      <c r="H56" s="85"/>
      <c r="I56" s="85"/>
      <c r="J56" s="85"/>
      <c r="K56" s="85"/>
      <c r="L56" s="85"/>
      <c r="M56" s="85"/>
      <c r="N56" s="1"/>
      <c r="O56" s="85"/>
      <c r="P56" s="85"/>
    </row>
    <row r="57" spans="1:16" s="90" customFormat="1" x14ac:dyDescent="0.25">
      <c r="A57" s="84"/>
      <c r="B57" s="91"/>
      <c r="C57" s="91"/>
      <c r="D57" s="91"/>
      <c r="E57" s="91"/>
      <c r="F57" s="91"/>
      <c r="G57" s="85"/>
      <c r="H57" s="85"/>
      <c r="I57" s="85"/>
      <c r="J57" s="85"/>
      <c r="K57" s="85"/>
      <c r="L57" s="85"/>
      <c r="M57" s="85"/>
      <c r="N57" s="1"/>
      <c r="O57" s="85"/>
      <c r="P57" s="85"/>
    </row>
    <row r="58" spans="1:16" s="90" customFormat="1" x14ac:dyDescent="0.25">
      <c r="A58" s="84"/>
      <c r="B58" s="91"/>
      <c r="C58" s="91"/>
      <c r="D58" s="91"/>
      <c r="E58" s="91"/>
      <c r="F58" s="91"/>
      <c r="G58" s="85"/>
      <c r="H58" s="85"/>
      <c r="I58" s="85"/>
      <c r="J58" s="85"/>
      <c r="K58" s="85"/>
      <c r="L58" s="85"/>
      <c r="M58" s="85"/>
      <c r="N58" s="1"/>
      <c r="O58" s="85"/>
      <c r="P58" s="85"/>
    </row>
    <row r="59" spans="1:16" s="90" customFormat="1" x14ac:dyDescent="0.25">
      <c r="A59" s="84"/>
      <c r="B59" s="91"/>
      <c r="C59" s="91"/>
      <c r="D59" s="91"/>
      <c r="E59" s="91"/>
      <c r="F59" s="91"/>
      <c r="G59" s="85"/>
      <c r="H59" s="85"/>
      <c r="I59" s="85"/>
      <c r="J59" s="85"/>
      <c r="K59" s="85"/>
      <c r="L59" s="85"/>
      <c r="M59" s="85"/>
      <c r="N59" s="1"/>
      <c r="O59" s="85"/>
      <c r="P59" s="85"/>
    </row>
    <row r="60" spans="1:16" s="90" customFormat="1" x14ac:dyDescent="0.25">
      <c r="A60" s="84"/>
      <c r="B60" s="91"/>
      <c r="C60" s="91"/>
      <c r="D60" s="91"/>
      <c r="E60" s="91"/>
      <c r="F60" s="91"/>
      <c r="G60" s="85"/>
      <c r="H60" s="85"/>
      <c r="I60" s="85"/>
      <c r="J60" s="85"/>
      <c r="K60" s="85"/>
      <c r="L60" s="85"/>
      <c r="M60" s="85"/>
      <c r="N60" s="1"/>
      <c r="O60" s="85"/>
      <c r="P60" s="85"/>
    </row>
    <row r="61" spans="1:16" s="90" customFormat="1" x14ac:dyDescent="0.25">
      <c r="A61" s="84"/>
      <c r="B61" s="91"/>
      <c r="C61" s="91"/>
      <c r="D61" s="91"/>
      <c r="E61" s="91"/>
      <c r="F61" s="91"/>
      <c r="G61" s="85"/>
      <c r="H61" s="85"/>
      <c r="I61" s="85"/>
      <c r="J61" s="85"/>
      <c r="K61" s="85"/>
      <c r="L61" s="85"/>
      <c r="M61" s="85"/>
      <c r="N61" s="1"/>
      <c r="O61" s="85"/>
      <c r="P61" s="85"/>
    </row>
    <row r="62" spans="1:16" s="90" customFormat="1" x14ac:dyDescent="0.25">
      <c r="A62" s="84"/>
      <c r="B62" s="91"/>
      <c r="C62" s="91"/>
      <c r="D62" s="91"/>
      <c r="E62" s="91"/>
      <c r="F62" s="91"/>
      <c r="G62" s="85"/>
      <c r="H62" s="85"/>
      <c r="I62" s="85"/>
      <c r="J62" s="85"/>
      <c r="K62" s="85"/>
      <c r="L62" s="85"/>
      <c r="M62" s="85"/>
      <c r="N62" s="1"/>
      <c r="O62" s="85"/>
      <c r="P62" s="85"/>
    </row>
    <row r="63" spans="1:16" s="90" customFormat="1" x14ac:dyDescent="0.25">
      <c r="A63" s="84"/>
      <c r="B63" s="91"/>
      <c r="C63" s="91"/>
      <c r="D63" s="91"/>
      <c r="E63" s="91"/>
      <c r="F63" s="91"/>
      <c r="G63" s="85"/>
      <c r="H63" s="85"/>
      <c r="I63" s="85"/>
      <c r="J63" s="85"/>
      <c r="K63" s="85"/>
      <c r="L63" s="85"/>
      <c r="M63" s="85"/>
      <c r="N63" s="1"/>
      <c r="O63" s="85"/>
      <c r="P63" s="85"/>
    </row>
    <row r="64" spans="1:16" s="90" customFormat="1" x14ac:dyDescent="0.25">
      <c r="A64" s="84"/>
      <c r="B64" s="91"/>
      <c r="C64" s="91"/>
      <c r="D64" s="91"/>
      <c r="E64" s="91"/>
      <c r="F64" s="91"/>
      <c r="G64" s="85"/>
      <c r="H64" s="85"/>
      <c r="I64" s="85"/>
      <c r="J64" s="85"/>
      <c r="K64" s="85"/>
      <c r="L64" s="85"/>
      <c r="M64" s="85"/>
      <c r="N64" s="1"/>
      <c r="O64" s="85"/>
      <c r="P64" s="85"/>
    </row>
    <row r="65" spans="1:16" s="90" customFormat="1" x14ac:dyDescent="0.25">
      <c r="A65" s="84"/>
      <c r="B65" s="91"/>
      <c r="C65" s="91"/>
      <c r="D65" s="91"/>
      <c r="E65" s="91"/>
      <c r="F65" s="91"/>
      <c r="G65" s="85"/>
      <c r="H65" s="85"/>
      <c r="I65" s="85"/>
      <c r="J65" s="85"/>
      <c r="K65" s="85"/>
      <c r="L65" s="85"/>
      <c r="M65" s="85"/>
      <c r="N65" s="1"/>
      <c r="O65" s="85"/>
      <c r="P65" s="85"/>
    </row>
    <row r="66" spans="1:16" s="90" customFormat="1" x14ac:dyDescent="0.25">
      <c r="A66" s="84"/>
      <c r="B66" s="91"/>
      <c r="C66" s="91"/>
      <c r="D66" s="91"/>
      <c r="E66" s="91"/>
      <c r="F66" s="91"/>
      <c r="G66" s="85"/>
      <c r="H66" s="85"/>
      <c r="I66" s="85"/>
      <c r="J66" s="85"/>
      <c r="K66" s="85"/>
      <c r="L66" s="85"/>
      <c r="M66" s="85"/>
      <c r="N66" s="1"/>
      <c r="O66" s="85"/>
      <c r="P66" s="85"/>
    </row>
    <row r="67" spans="1:16" s="90" customFormat="1" x14ac:dyDescent="0.25">
      <c r="A67" s="84"/>
      <c r="B67" s="91"/>
      <c r="C67" s="91"/>
      <c r="D67" s="91"/>
      <c r="E67" s="91"/>
      <c r="F67" s="91"/>
      <c r="G67" s="85"/>
      <c r="H67" s="85"/>
      <c r="I67" s="85"/>
      <c r="J67" s="85"/>
      <c r="K67" s="85"/>
      <c r="L67" s="85"/>
      <c r="M67" s="85"/>
      <c r="N67" s="1"/>
      <c r="O67" s="85"/>
      <c r="P67" s="85"/>
    </row>
    <row r="68" spans="1:16" s="90" customFormat="1" x14ac:dyDescent="0.25">
      <c r="A68" s="84"/>
      <c r="B68" s="91"/>
      <c r="C68" s="91"/>
      <c r="D68" s="91"/>
      <c r="E68" s="91"/>
      <c r="F68" s="91"/>
      <c r="G68" s="85"/>
      <c r="H68" s="85"/>
      <c r="I68" s="85"/>
      <c r="J68" s="85"/>
      <c r="K68" s="85"/>
      <c r="L68" s="85"/>
      <c r="M68" s="85"/>
      <c r="N68" s="1"/>
      <c r="O68" s="85"/>
      <c r="P68" s="85"/>
    </row>
    <row r="69" spans="1:16" s="90" customFormat="1" x14ac:dyDescent="0.25">
      <c r="A69" s="84"/>
      <c r="B69" s="91"/>
      <c r="C69" s="91"/>
      <c r="D69" s="91"/>
      <c r="E69" s="91"/>
      <c r="F69" s="91"/>
      <c r="G69" s="85"/>
      <c r="H69" s="85"/>
      <c r="I69" s="85"/>
      <c r="J69" s="85"/>
      <c r="K69" s="85"/>
      <c r="L69" s="85"/>
      <c r="M69" s="85"/>
      <c r="N69" s="1"/>
      <c r="O69" s="85"/>
      <c r="P69" s="85"/>
    </row>
    <row r="70" spans="1:16" s="90" customFormat="1" x14ac:dyDescent="0.25">
      <c r="A70" s="84"/>
      <c r="B70" s="91"/>
      <c r="C70" s="91"/>
      <c r="D70" s="91"/>
      <c r="E70" s="91"/>
      <c r="F70" s="91"/>
      <c r="G70" s="85"/>
      <c r="H70" s="85"/>
      <c r="I70" s="85"/>
      <c r="J70" s="85"/>
      <c r="K70" s="85"/>
      <c r="L70" s="85"/>
      <c r="M70" s="85"/>
      <c r="N70" s="1"/>
      <c r="O70" s="85"/>
      <c r="P70" s="85"/>
    </row>
    <row r="71" spans="1:16" s="90" customFormat="1" x14ac:dyDescent="0.25">
      <c r="A71" s="84"/>
      <c r="B71" s="91"/>
      <c r="C71" s="91"/>
      <c r="D71" s="91"/>
      <c r="E71" s="91"/>
      <c r="F71" s="91"/>
      <c r="G71" s="85"/>
      <c r="H71" s="85"/>
      <c r="I71" s="85"/>
      <c r="J71" s="85"/>
      <c r="K71" s="85"/>
      <c r="L71" s="85"/>
      <c r="M71" s="85"/>
      <c r="N71" s="1"/>
      <c r="O71" s="85"/>
      <c r="P71" s="85"/>
    </row>
    <row r="72" spans="1:16" s="90" customFormat="1" x14ac:dyDescent="0.25">
      <c r="A72" s="84"/>
      <c r="B72" s="91"/>
      <c r="C72" s="91"/>
      <c r="D72" s="91"/>
      <c r="E72" s="91"/>
      <c r="F72" s="91"/>
      <c r="G72" s="85"/>
      <c r="H72" s="85"/>
      <c r="I72" s="85"/>
      <c r="J72" s="85"/>
      <c r="K72" s="85"/>
      <c r="L72" s="85"/>
      <c r="M72" s="85"/>
      <c r="N72" s="1"/>
      <c r="O72" s="85"/>
      <c r="P72" s="85"/>
    </row>
    <row r="73" spans="1:16" s="90" customFormat="1" x14ac:dyDescent="0.25">
      <c r="A73" s="84"/>
      <c r="B73" s="91"/>
      <c r="C73" s="91"/>
      <c r="D73" s="91"/>
      <c r="E73" s="91"/>
      <c r="F73" s="91"/>
      <c r="G73" s="85"/>
      <c r="H73" s="85"/>
      <c r="I73" s="85"/>
      <c r="J73" s="85"/>
      <c r="K73" s="85"/>
      <c r="L73" s="85"/>
      <c r="M73" s="85"/>
      <c r="N73" s="1"/>
      <c r="O73" s="85"/>
      <c r="P73" s="85"/>
    </row>
    <row r="74" spans="1:16" s="90" customFormat="1" x14ac:dyDescent="0.25">
      <c r="A74" s="84"/>
      <c r="B74" s="91"/>
      <c r="C74" s="91"/>
      <c r="D74" s="91"/>
      <c r="E74" s="91"/>
      <c r="F74" s="91"/>
      <c r="G74" s="85"/>
      <c r="H74" s="85"/>
      <c r="I74" s="85"/>
      <c r="J74" s="85"/>
      <c r="K74" s="85"/>
      <c r="L74" s="85"/>
      <c r="M74" s="85"/>
      <c r="N74" s="1"/>
      <c r="O74" s="85"/>
      <c r="P74" s="85"/>
    </row>
    <row r="75" spans="1:16" s="90" customFormat="1" x14ac:dyDescent="0.25">
      <c r="A75" s="84"/>
      <c r="B75" s="91"/>
      <c r="C75" s="91"/>
      <c r="D75" s="91"/>
      <c r="E75" s="91"/>
      <c r="F75" s="91"/>
      <c r="G75" s="85"/>
      <c r="H75" s="85"/>
      <c r="I75" s="85"/>
      <c r="J75" s="85"/>
      <c r="K75" s="85"/>
      <c r="L75" s="85"/>
      <c r="M75" s="85"/>
      <c r="N75" s="1"/>
      <c r="O75" s="85"/>
      <c r="P75" s="85"/>
    </row>
    <row r="76" spans="1:16" s="90" customFormat="1" x14ac:dyDescent="0.25">
      <c r="A76" s="84"/>
      <c r="B76" s="91"/>
      <c r="C76" s="91"/>
      <c r="D76" s="91"/>
      <c r="E76" s="91"/>
      <c r="F76" s="91"/>
      <c r="G76" s="85"/>
      <c r="H76" s="85"/>
      <c r="I76" s="85"/>
      <c r="J76" s="85"/>
      <c r="K76" s="85"/>
      <c r="L76" s="85"/>
      <c r="M76" s="85"/>
      <c r="N76" s="1"/>
      <c r="O76" s="85"/>
      <c r="P76" s="85"/>
    </row>
    <row r="77" spans="1:16" s="90" customFormat="1" x14ac:dyDescent="0.25">
      <c r="A77" s="84"/>
      <c r="B77" s="91"/>
      <c r="C77" s="91"/>
      <c r="D77" s="91"/>
      <c r="E77" s="91"/>
      <c r="F77" s="91"/>
      <c r="G77" s="85"/>
      <c r="H77" s="85"/>
      <c r="I77" s="85"/>
      <c r="J77" s="85"/>
      <c r="K77" s="85"/>
      <c r="L77" s="85"/>
      <c r="M77" s="85"/>
      <c r="N77" s="1"/>
      <c r="O77" s="85"/>
      <c r="P77" s="85"/>
    </row>
    <row r="78" spans="1:16" s="90" customFormat="1" x14ac:dyDescent="0.25">
      <c r="A78" s="84"/>
      <c r="B78" s="91"/>
      <c r="C78" s="91"/>
      <c r="D78" s="91"/>
      <c r="E78" s="91"/>
      <c r="F78" s="91"/>
      <c r="G78" s="85"/>
      <c r="H78" s="85"/>
      <c r="I78" s="85"/>
      <c r="J78" s="85"/>
      <c r="K78" s="85"/>
      <c r="L78" s="85"/>
      <c r="M78" s="85"/>
      <c r="N78" s="1"/>
      <c r="O78" s="85"/>
      <c r="P78" s="85"/>
    </row>
    <row r="79" spans="1:16" s="90" customFormat="1" x14ac:dyDescent="0.25">
      <c r="A79" s="84"/>
      <c r="B79" s="91"/>
      <c r="C79" s="91"/>
      <c r="D79" s="91"/>
      <c r="E79" s="91"/>
      <c r="F79" s="91"/>
      <c r="G79" s="85"/>
      <c r="H79" s="85"/>
      <c r="I79" s="85"/>
      <c r="J79" s="85"/>
      <c r="K79" s="85"/>
      <c r="L79" s="85"/>
      <c r="M79" s="85"/>
      <c r="N79" s="1"/>
      <c r="O79" s="85"/>
      <c r="P79" s="85"/>
    </row>
    <row r="80" spans="1:16" s="90" customFormat="1" x14ac:dyDescent="0.25">
      <c r="A80" s="84"/>
      <c r="B80" s="91"/>
      <c r="C80" s="91"/>
      <c r="D80" s="91"/>
      <c r="E80" s="91"/>
      <c r="F80" s="91"/>
      <c r="G80" s="85"/>
      <c r="H80" s="85"/>
      <c r="I80" s="85"/>
      <c r="J80" s="85"/>
      <c r="K80" s="85"/>
      <c r="L80" s="85"/>
      <c r="M80" s="85"/>
      <c r="N80" s="1"/>
      <c r="O80" s="85"/>
      <c r="P80" s="85"/>
    </row>
    <row r="81" spans="1:14" s="90" customFormat="1" x14ac:dyDescent="0.25">
      <c r="A81" s="84"/>
      <c r="B81" s="91"/>
      <c r="C81" s="91"/>
      <c r="D81" s="91"/>
      <c r="E81" s="91"/>
      <c r="F81" s="91"/>
      <c r="G81" s="85"/>
      <c r="H81" s="85"/>
      <c r="I81" s="85"/>
      <c r="N81" s="4"/>
    </row>
    <row r="82" spans="1:14" s="90" customFormat="1" x14ac:dyDescent="0.25">
      <c r="A82" s="84"/>
      <c r="B82" s="91"/>
      <c r="C82" s="91"/>
      <c r="D82" s="91"/>
      <c r="E82" s="91"/>
      <c r="F82" s="91"/>
      <c r="G82" s="91"/>
      <c r="H82" s="91"/>
      <c r="I82" s="91"/>
      <c r="N82" s="4"/>
    </row>
  </sheetData>
  <mergeCells count="24">
    <mergeCell ref="G42:I42"/>
    <mergeCell ref="L9:L10"/>
    <mergeCell ref="K25:M25"/>
    <mergeCell ref="J27:L28"/>
    <mergeCell ref="J29:L29"/>
    <mergeCell ref="J9:J10"/>
    <mergeCell ref="K9:K10"/>
    <mergeCell ref="A36:B37"/>
    <mergeCell ref="A41:B41"/>
    <mergeCell ref="G41:I41"/>
    <mergeCell ref="F9:F10"/>
    <mergeCell ref="G9:G10"/>
    <mergeCell ref="H9:H10"/>
    <mergeCell ref="I9:I10"/>
    <mergeCell ref="A2:M2"/>
    <mergeCell ref="A3:M3"/>
    <mergeCell ref="A8:A10"/>
    <mergeCell ref="B8:B10"/>
    <mergeCell ref="C8:C10"/>
    <mergeCell ref="D8:D10"/>
    <mergeCell ref="E8:H8"/>
    <mergeCell ref="I8:L8"/>
    <mergeCell ref="M8:M10"/>
    <mergeCell ref="E9:E10"/>
  </mergeCells>
  <printOptions horizontalCentered="1" verticalCentered="1"/>
  <pageMargins left="0" right="0" top="0" bottom="0" header="0.31496062992125984" footer="0.11811023622047245"/>
  <pageSetup paperSize="9" scale="64" orientation="landscape" r:id="rId1"/>
  <headerFooter alignWithMargins="0">
    <oddHeader xml:space="preserve">&amp;C&amp;"Arial CE,Félkövér"&amp;16
&amp;R&amp;12 7b. számú melléklet
&amp;9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7"/>
  <sheetViews>
    <sheetView view="pageBreakPreview" zoomScale="85" zoomScaleSheetLayoutView="85" workbookViewId="0">
      <selection activeCell="F12" sqref="F12"/>
    </sheetView>
  </sheetViews>
  <sheetFormatPr defaultRowHeight="15.75" x14ac:dyDescent="0.25"/>
  <cols>
    <col min="1" max="1" width="9.7109375" style="106" customWidth="1"/>
    <col min="2" max="2" width="8" style="106" customWidth="1"/>
    <col min="3" max="3" width="7.85546875" style="156" customWidth="1"/>
    <col min="4" max="4" width="13.28515625" style="157" customWidth="1"/>
    <col min="5" max="13" width="19.7109375" style="106" customWidth="1"/>
    <col min="14" max="16384" width="9.140625" style="106"/>
  </cols>
  <sheetData>
    <row r="2" spans="1:16" ht="21.75" customHeight="1" x14ac:dyDescent="0.35">
      <c r="A2" s="172" t="s">
        <v>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05"/>
      <c r="O2" s="105"/>
      <c r="P2" s="105"/>
    </row>
    <row r="3" spans="1:16" ht="21" customHeight="1" x14ac:dyDescent="0.25">
      <c r="A3" s="197" t="s">
        <v>120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07"/>
      <c r="O3" s="107"/>
      <c r="P3" s="107"/>
    </row>
    <row r="4" spans="1:16" s="111" customFormat="1" x14ac:dyDescent="0.25">
      <c r="A4" s="108"/>
      <c r="B4" s="108"/>
      <c r="C4" s="109"/>
      <c r="D4" s="110"/>
      <c r="E4" s="108"/>
      <c r="F4" s="108"/>
      <c r="G4" s="108"/>
      <c r="H4" s="108"/>
      <c r="I4" s="108"/>
      <c r="J4" s="108"/>
      <c r="K4" s="108"/>
      <c r="L4" s="198"/>
      <c r="M4" s="198"/>
    </row>
    <row r="5" spans="1:16" s="111" customFormat="1" x14ac:dyDescent="0.25">
      <c r="A5" s="108"/>
      <c r="B5" s="108"/>
      <c r="C5" s="109"/>
      <c r="D5" s="110"/>
      <c r="E5" s="108"/>
      <c r="F5" s="108"/>
      <c r="G5" s="108"/>
      <c r="H5" s="108"/>
      <c r="I5" s="108"/>
      <c r="J5" s="108"/>
      <c r="K5" s="108"/>
      <c r="L5" s="112"/>
      <c r="M5" s="112"/>
    </row>
    <row r="6" spans="1:16" s="111" customFormat="1" x14ac:dyDescent="0.25">
      <c r="A6" s="199" t="s">
        <v>63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</row>
    <row r="7" spans="1:16" s="111" customFormat="1" ht="18.75" x14ac:dyDescent="0.3">
      <c r="A7" s="113"/>
      <c r="B7" s="113"/>
      <c r="C7" s="114"/>
      <c r="D7" s="110"/>
      <c r="E7" s="115"/>
      <c r="F7" s="115"/>
      <c r="G7" s="115"/>
      <c r="H7" s="115"/>
      <c r="I7" s="200"/>
      <c r="J7" s="200"/>
      <c r="K7" s="200"/>
      <c r="L7" s="200"/>
      <c r="M7" s="108"/>
    </row>
    <row r="8" spans="1:16" s="111" customFormat="1" ht="19.5" thickBot="1" x14ac:dyDescent="0.35">
      <c r="A8" s="201"/>
      <c r="B8" s="201"/>
      <c r="C8" s="201"/>
      <c r="D8" s="110"/>
      <c r="E8" s="201"/>
      <c r="F8" s="202"/>
      <c r="G8" s="203"/>
      <c r="H8" s="203"/>
      <c r="I8" s="202" t="s">
        <v>115</v>
      </c>
      <c r="J8" s="202"/>
      <c r="K8" s="200"/>
      <c r="L8" s="200"/>
      <c r="M8" s="116" t="s">
        <v>64</v>
      </c>
    </row>
    <row r="9" spans="1:16" s="111" customFormat="1" ht="28.5" customHeight="1" x14ac:dyDescent="0.25">
      <c r="A9" s="220" t="s">
        <v>65</v>
      </c>
      <c r="B9" s="204" t="s">
        <v>3</v>
      </c>
      <c r="C9" s="204"/>
      <c r="D9" s="204"/>
      <c r="E9" s="204" t="s">
        <v>122</v>
      </c>
      <c r="F9" s="204"/>
      <c r="G9" s="204" t="s">
        <v>66</v>
      </c>
      <c r="H9" s="204"/>
      <c r="I9" s="204" t="s">
        <v>67</v>
      </c>
      <c r="J9" s="204"/>
      <c r="K9" s="204" t="s">
        <v>68</v>
      </c>
      <c r="L9" s="204"/>
      <c r="M9" s="205" t="s">
        <v>121</v>
      </c>
      <c r="N9" s="117"/>
    </row>
    <row r="10" spans="1:16" s="111" customFormat="1" ht="36" customHeight="1" thickBot="1" x14ac:dyDescent="0.3">
      <c r="A10" s="221"/>
      <c r="B10" s="222"/>
      <c r="C10" s="222"/>
      <c r="D10" s="222"/>
      <c r="E10" s="118">
        <v>2021</v>
      </c>
      <c r="F10" s="118">
        <v>2022</v>
      </c>
      <c r="G10" s="118">
        <v>2021</v>
      </c>
      <c r="H10" s="118">
        <v>2022</v>
      </c>
      <c r="I10" s="118">
        <v>2021</v>
      </c>
      <c r="J10" s="118">
        <v>2022</v>
      </c>
      <c r="K10" s="118">
        <v>2021</v>
      </c>
      <c r="L10" s="118">
        <v>2022</v>
      </c>
      <c r="M10" s="206"/>
    </row>
    <row r="11" spans="1:16" s="123" customFormat="1" ht="13.5" thickTop="1" thickBot="1" x14ac:dyDescent="0.25">
      <c r="A11" s="119">
        <v>1</v>
      </c>
      <c r="B11" s="207">
        <f>SUM(A11+1)</f>
        <v>2</v>
      </c>
      <c r="C11" s="207"/>
      <c r="D11" s="207"/>
      <c r="E11" s="120">
        <v>3</v>
      </c>
      <c r="F11" s="120">
        <f t="shared" ref="F11:M11" si="0">SUM(E11+1)</f>
        <v>4</v>
      </c>
      <c r="G11" s="120">
        <f t="shared" si="0"/>
        <v>5</v>
      </c>
      <c r="H11" s="120">
        <f t="shared" si="0"/>
        <v>6</v>
      </c>
      <c r="I11" s="120">
        <f t="shared" si="0"/>
        <v>7</v>
      </c>
      <c r="J11" s="120">
        <f t="shared" si="0"/>
        <v>8</v>
      </c>
      <c r="K11" s="120">
        <f t="shared" si="0"/>
        <v>9</v>
      </c>
      <c r="L11" s="121">
        <f t="shared" si="0"/>
        <v>10</v>
      </c>
      <c r="M11" s="122">
        <f t="shared" si="0"/>
        <v>11</v>
      </c>
    </row>
    <row r="12" spans="1:16" s="123" customFormat="1" ht="29.1" customHeight="1" thickTop="1" x14ac:dyDescent="0.25">
      <c r="A12" s="208">
        <v>1</v>
      </c>
      <c r="B12" s="211" t="s">
        <v>69</v>
      </c>
      <c r="C12" s="214" t="s">
        <v>70</v>
      </c>
      <c r="D12" s="124" t="s">
        <v>71</v>
      </c>
      <c r="E12" s="125"/>
      <c r="F12" s="125"/>
      <c r="G12" s="125"/>
      <c r="H12" s="125"/>
      <c r="I12" s="125"/>
      <c r="J12" s="125"/>
      <c r="K12" s="126"/>
      <c r="L12" s="127"/>
      <c r="M12" s="128"/>
    </row>
    <row r="13" spans="1:16" s="123" customFormat="1" ht="29.1" customHeight="1" x14ac:dyDescent="0.25">
      <c r="A13" s="209"/>
      <c r="B13" s="212"/>
      <c r="C13" s="215"/>
      <c r="D13" s="129" t="s">
        <v>72</v>
      </c>
      <c r="E13" s="130"/>
      <c r="F13" s="130"/>
      <c r="G13" s="130"/>
      <c r="H13" s="130"/>
      <c r="I13" s="130"/>
      <c r="J13" s="130"/>
      <c r="K13" s="131"/>
      <c r="L13" s="132"/>
      <c r="M13" s="133"/>
    </row>
    <row r="14" spans="1:16" s="111" customFormat="1" ht="29.1" customHeight="1" x14ac:dyDescent="0.25">
      <c r="A14" s="209"/>
      <c r="B14" s="212"/>
      <c r="C14" s="215"/>
      <c r="D14" s="129" t="s">
        <v>73</v>
      </c>
      <c r="E14" s="134"/>
      <c r="F14" s="134"/>
      <c r="G14" s="134"/>
      <c r="H14" s="134"/>
      <c r="I14" s="134"/>
      <c r="J14" s="134"/>
      <c r="K14" s="134"/>
      <c r="L14" s="135"/>
      <c r="M14" s="136"/>
    </row>
    <row r="15" spans="1:16" s="111" customFormat="1" ht="29.1" customHeight="1" thickBot="1" x14ac:dyDescent="0.3">
      <c r="A15" s="209"/>
      <c r="B15" s="212"/>
      <c r="C15" s="216"/>
      <c r="D15" s="137" t="s">
        <v>74</v>
      </c>
      <c r="E15" s="138"/>
      <c r="F15" s="138"/>
      <c r="G15" s="138"/>
      <c r="H15" s="138"/>
      <c r="I15" s="138"/>
      <c r="J15" s="138"/>
      <c r="K15" s="138"/>
      <c r="L15" s="139"/>
      <c r="M15" s="140"/>
      <c r="N15" s="141"/>
      <c r="O15" s="141"/>
    </row>
    <row r="16" spans="1:16" s="111" customFormat="1" ht="29.1" customHeight="1" thickTop="1" x14ac:dyDescent="0.25">
      <c r="A16" s="209"/>
      <c r="B16" s="212"/>
      <c r="C16" s="217" t="s">
        <v>75</v>
      </c>
      <c r="D16" s="124" t="s">
        <v>76</v>
      </c>
      <c r="E16" s="142"/>
      <c r="F16" s="142"/>
      <c r="G16" s="142"/>
      <c r="H16" s="142"/>
      <c r="I16" s="142"/>
      <c r="J16" s="142"/>
      <c r="K16" s="142"/>
      <c r="L16" s="143"/>
      <c r="M16" s="144"/>
    </row>
    <row r="17" spans="1:13" s="111" customFormat="1" ht="29.1" customHeight="1" x14ac:dyDescent="0.25">
      <c r="A17" s="209"/>
      <c r="B17" s="212"/>
      <c r="C17" s="218"/>
      <c r="D17" s="129" t="s">
        <v>77</v>
      </c>
      <c r="E17" s="134"/>
      <c r="F17" s="134"/>
      <c r="G17" s="134"/>
      <c r="H17" s="134"/>
      <c r="I17" s="134"/>
      <c r="J17" s="134"/>
      <c r="K17" s="134"/>
      <c r="L17" s="135"/>
      <c r="M17" s="136"/>
    </row>
    <row r="18" spans="1:13" s="111" customFormat="1" ht="29.1" customHeight="1" thickBot="1" x14ac:dyDescent="0.3">
      <c r="A18" s="209"/>
      <c r="B18" s="212"/>
      <c r="C18" s="219"/>
      <c r="D18" s="137" t="s">
        <v>78</v>
      </c>
      <c r="E18" s="138"/>
      <c r="F18" s="138"/>
      <c r="G18" s="138"/>
      <c r="H18" s="138"/>
      <c r="I18" s="138"/>
      <c r="J18" s="138"/>
      <c r="K18" s="138"/>
      <c r="L18" s="139"/>
      <c r="M18" s="140"/>
    </row>
    <row r="19" spans="1:13" s="111" customFormat="1" ht="29.1" customHeight="1" thickTop="1" x14ac:dyDescent="0.25">
      <c r="A19" s="209"/>
      <c r="B19" s="212"/>
      <c r="C19" s="217" t="s">
        <v>79</v>
      </c>
      <c r="D19" s="124" t="s">
        <v>76</v>
      </c>
      <c r="E19" s="142"/>
      <c r="F19" s="142"/>
      <c r="G19" s="142"/>
      <c r="H19" s="142"/>
      <c r="I19" s="142"/>
      <c r="J19" s="142"/>
      <c r="K19" s="142"/>
      <c r="L19" s="142"/>
      <c r="M19" s="142"/>
    </row>
    <row r="20" spans="1:13" s="111" customFormat="1" ht="29.1" customHeight="1" x14ac:dyDescent="0.25">
      <c r="A20" s="209"/>
      <c r="B20" s="212"/>
      <c r="C20" s="218"/>
      <c r="D20" s="129" t="s">
        <v>77</v>
      </c>
      <c r="E20" s="134"/>
      <c r="F20" s="134"/>
      <c r="G20" s="134"/>
      <c r="H20" s="134"/>
      <c r="I20" s="134"/>
      <c r="J20" s="134"/>
      <c r="K20" s="134"/>
      <c r="L20" s="134"/>
      <c r="M20" s="134"/>
    </row>
    <row r="21" spans="1:13" s="111" customFormat="1" ht="29.1" customHeight="1" thickBot="1" x14ac:dyDescent="0.3">
      <c r="A21" s="210"/>
      <c r="B21" s="213"/>
      <c r="C21" s="219"/>
      <c r="D21" s="137" t="s">
        <v>78</v>
      </c>
      <c r="E21" s="138"/>
      <c r="F21" s="138"/>
      <c r="G21" s="138"/>
      <c r="H21" s="138"/>
      <c r="I21" s="138"/>
      <c r="J21" s="138"/>
      <c r="K21" s="138"/>
      <c r="L21" s="138"/>
      <c r="M21" s="138"/>
    </row>
    <row r="22" spans="1:13" s="111" customFormat="1" ht="29.1" customHeight="1" thickTop="1" x14ac:dyDescent="0.25">
      <c r="A22" s="208">
        <v>2</v>
      </c>
      <c r="B22" s="223" t="s">
        <v>80</v>
      </c>
      <c r="C22" s="226" t="s">
        <v>70</v>
      </c>
      <c r="D22" s="226"/>
      <c r="E22" s="142"/>
      <c r="F22" s="142"/>
      <c r="G22" s="142"/>
      <c r="H22" s="142"/>
      <c r="I22" s="142"/>
      <c r="J22" s="142"/>
      <c r="K22" s="142"/>
      <c r="L22" s="143"/>
      <c r="M22" s="144"/>
    </row>
    <row r="23" spans="1:13" s="111" customFormat="1" ht="29.1" customHeight="1" thickBot="1" x14ac:dyDescent="0.3">
      <c r="A23" s="209"/>
      <c r="B23" s="224"/>
      <c r="C23" s="227" t="s">
        <v>74</v>
      </c>
      <c r="D23" s="227"/>
      <c r="E23" s="138"/>
      <c r="F23" s="138"/>
      <c r="G23" s="138"/>
      <c r="H23" s="138"/>
      <c r="I23" s="138"/>
      <c r="J23" s="138"/>
      <c r="K23" s="138"/>
      <c r="L23" s="139"/>
      <c r="M23" s="140"/>
    </row>
    <row r="24" spans="1:13" s="111" customFormat="1" ht="29.1" customHeight="1" thickTop="1" x14ac:dyDescent="0.25">
      <c r="A24" s="209"/>
      <c r="B24" s="224"/>
      <c r="C24" s="228" t="s">
        <v>75</v>
      </c>
      <c r="D24" s="124" t="s">
        <v>76</v>
      </c>
      <c r="E24" s="142"/>
      <c r="F24" s="142"/>
      <c r="G24" s="142"/>
      <c r="H24" s="142"/>
      <c r="I24" s="142"/>
      <c r="J24" s="142"/>
      <c r="K24" s="142"/>
      <c r="L24" s="143"/>
      <c r="M24" s="144"/>
    </row>
    <row r="25" spans="1:13" s="111" customFormat="1" ht="29.1" customHeight="1" x14ac:dyDescent="0.25">
      <c r="A25" s="209"/>
      <c r="B25" s="224"/>
      <c r="C25" s="229"/>
      <c r="D25" s="129" t="s">
        <v>77</v>
      </c>
      <c r="E25" s="134"/>
      <c r="F25" s="134"/>
      <c r="G25" s="134"/>
      <c r="H25" s="134"/>
      <c r="I25" s="134"/>
      <c r="J25" s="134"/>
      <c r="K25" s="134"/>
      <c r="L25" s="135"/>
      <c r="M25" s="136"/>
    </row>
    <row r="26" spans="1:13" s="111" customFormat="1" ht="29.1" customHeight="1" thickBot="1" x14ac:dyDescent="0.3">
      <c r="A26" s="209"/>
      <c r="B26" s="224"/>
      <c r="C26" s="230"/>
      <c r="D26" s="137" t="s">
        <v>78</v>
      </c>
      <c r="E26" s="138"/>
      <c r="F26" s="138"/>
      <c r="G26" s="138"/>
      <c r="H26" s="138"/>
      <c r="I26" s="138"/>
      <c r="J26" s="138"/>
      <c r="K26" s="138"/>
      <c r="L26" s="139"/>
      <c r="M26" s="140"/>
    </row>
    <row r="27" spans="1:13" s="111" customFormat="1" ht="29.1" customHeight="1" thickTop="1" x14ac:dyDescent="0.25">
      <c r="A27" s="209"/>
      <c r="B27" s="224"/>
      <c r="C27" s="228" t="s">
        <v>79</v>
      </c>
      <c r="D27" s="124" t="s">
        <v>76</v>
      </c>
      <c r="E27" s="142"/>
      <c r="F27" s="142"/>
      <c r="G27" s="142"/>
      <c r="H27" s="142"/>
      <c r="I27" s="142"/>
      <c r="J27" s="142"/>
      <c r="K27" s="142"/>
      <c r="L27" s="142"/>
      <c r="M27" s="142"/>
    </row>
    <row r="28" spans="1:13" s="111" customFormat="1" ht="29.1" customHeight="1" x14ac:dyDescent="0.25">
      <c r="A28" s="209"/>
      <c r="B28" s="224"/>
      <c r="C28" s="229"/>
      <c r="D28" s="129" t="s">
        <v>77</v>
      </c>
      <c r="E28" s="134"/>
      <c r="F28" s="134"/>
      <c r="G28" s="134"/>
      <c r="H28" s="134"/>
      <c r="I28" s="134"/>
      <c r="J28" s="134"/>
      <c r="K28" s="134"/>
      <c r="L28" s="134"/>
      <c r="M28" s="134"/>
    </row>
    <row r="29" spans="1:13" s="111" customFormat="1" ht="29.1" customHeight="1" thickBot="1" x14ac:dyDescent="0.3">
      <c r="A29" s="210"/>
      <c r="B29" s="225"/>
      <c r="C29" s="230"/>
      <c r="D29" s="137" t="s">
        <v>78</v>
      </c>
      <c r="E29" s="138"/>
      <c r="F29" s="138"/>
      <c r="G29" s="138"/>
      <c r="H29" s="138"/>
      <c r="I29" s="138"/>
      <c r="J29" s="138"/>
      <c r="K29" s="138"/>
      <c r="L29" s="139"/>
      <c r="M29" s="140"/>
    </row>
    <row r="30" spans="1:13" s="111" customFormat="1" ht="29.1" customHeight="1" thickTop="1" x14ac:dyDescent="0.25">
      <c r="A30" s="232">
        <v>3</v>
      </c>
      <c r="B30" s="235" t="s">
        <v>81</v>
      </c>
      <c r="C30" s="226" t="s">
        <v>70</v>
      </c>
      <c r="D30" s="226"/>
      <c r="E30" s="142"/>
      <c r="F30" s="142"/>
      <c r="G30" s="142"/>
      <c r="H30" s="142"/>
      <c r="I30" s="142"/>
      <c r="J30" s="142"/>
      <c r="K30" s="142"/>
      <c r="L30" s="142"/>
      <c r="M30" s="144"/>
    </row>
    <row r="31" spans="1:13" s="111" customFormat="1" ht="29.1" customHeight="1" x14ac:dyDescent="0.25">
      <c r="A31" s="233"/>
      <c r="B31" s="236"/>
      <c r="C31" s="238" t="s">
        <v>74</v>
      </c>
      <c r="D31" s="238"/>
      <c r="E31" s="145"/>
      <c r="F31" s="145"/>
      <c r="G31" s="145"/>
      <c r="H31" s="145"/>
      <c r="I31" s="145"/>
      <c r="J31" s="145"/>
      <c r="K31" s="145"/>
      <c r="L31" s="145"/>
      <c r="M31" s="145"/>
    </row>
    <row r="32" spans="1:13" s="111" customFormat="1" ht="29.1" customHeight="1" x14ac:dyDescent="0.25">
      <c r="A32" s="233"/>
      <c r="B32" s="236"/>
      <c r="C32" s="228" t="s">
        <v>82</v>
      </c>
      <c r="D32" s="124" t="s">
        <v>76</v>
      </c>
      <c r="E32" s="134"/>
      <c r="F32" s="134"/>
      <c r="G32" s="134"/>
      <c r="H32" s="134"/>
      <c r="I32" s="134"/>
      <c r="J32" s="134"/>
      <c r="K32" s="134"/>
      <c r="L32" s="134"/>
      <c r="M32" s="134"/>
    </row>
    <row r="33" spans="1:13" s="111" customFormat="1" ht="29.1" customHeight="1" x14ac:dyDescent="0.25">
      <c r="A33" s="233"/>
      <c r="B33" s="236"/>
      <c r="C33" s="229"/>
      <c r="D33" s="129" t="s">
        <v>77</v>
      </c>
      <c r="E33" s="134"/>
      <c r="F33" s="134"/>
      <c r="G33" s="134"/>
      <c r="H33" s="134"/>
      <c r="I33" s="134"/>
      <c r="J33" s="134"/>
      <c r="K33" s="134"/>
      <c r="L33" s="134"/>
      <c r="M33" s="134"/>
    </row>
    <row r="34" spans="1:13" s="111" customFormat="1" ht="29.1" customHeight="1" thickBot="1" x14ac:dyDescent="0.3">
      <c r="A34" s="234"/>
      <c r="B34" s="237"/>
      <c r="C34" s="239"/>
      <c r="D34" s="146" t="s">
        <v>78</v>
      </c>
      <c r="E34" s="147"/>
      <c r="F34" s="147"/>
      <c r="G34" s="147"/>
      <c r="H34" s="147"/>
      <c r="I34" s="147"/>
      <c r="J34" s="147"/>
      <c r="K34" s="147"/>
      <c r="L34" s="147"/>
      <c r="M34" s="147"/>
    </row>
    <row r="35" spans="1:13" s="111" customFormat="1" ht="30.75" customHeight="1" x14ac:dyDescent="0.25">
      <c r="A35" s="240" t="s">
        <v>124</v>
      </c>
      <c r="B35" s="240"/>
      <c r="C35" s="240"/>
      <c r="D35" s="240"/>
      <c r="E35" s="240"/>
      <c r="F35" s="240"/>
      <c r="G35" s="148"/>
      <c r="H35" s="148"/>
      <c r="I35" s="148"/>
      <c r="J35" s="148"/>
      <c r="K35" s="148"/>
      <c r="L35" s="148"/>
      <c r="M35" s="148"/>
    </row>
    <row r="36" spans="1:13" s="111" customFormat="1" ht="30.75" customHeight="1" x14ac:dyDescent="0.25">
      <c r="A36" s="149"/>
      <c r="B36" s="150"/>
      <c r="C36" s="151"/>
      <c r="D36" s="152"/>
      <c r="E36" s="148"/>
      <c r="F36" s="148"/>
      <c r="G36" s="148"/>
      <c r="H36" s="148"/>
      <c r="I36" s="148"/>
      <c r="J36" s="148"/>
      <c r="K36" s="148"/>
      <c r="L36" s="148"/>
      <c r="M36" s="148"/>
    </row>
    <row r="37" spans="1:13" s="111" customFormat="1" ht="16.5" customHeight="1" x14ac:dyDescent="0.25">
      <c r="A37" s="149"/>
      <c r="B37" s="153"/>
      <c r="C37" s="151"/>
      <c r="D37" s="152"/>
      <c r="E37" s="148"/>
      <c r="F37" s="148"/>
      <c r="G37" s="148"/>
      <c r="H37" s="148"/>
      <c r="I37" s="148"/>
      <c r="J37" s="148"/>
      <c r="K37" s="148"/>
      <c r="L37" s="231"/>
      <c r="M37" s="231"/>
    </row>
    <row r="38" spans="1:13" s="111" customFormat="1" x14ac:dyDescent="0.25">
      <c r="C38" s="154"/>
      <c r="D38" s="155"/>
    </row>
    <row r="39" spans="1:13" s="111" customFormat="1" x14ac:dyDescent="0.25">
      <c r="C39" s="154"/>
      <c r="D39" s="155"/>
    </row>
    <row r="40" spans="1:13" s="111" customFormat="1" x14ac:dyDescent="0.25">
      <c r="C40" s="154"/>
      <c r="D40" s="155"/>
    </row>
    <row r="41" spans="1:13" s="111" customFormat="1" x14ac:dyDescent="0.25">
      <c r="C41" s="154"/>
      <c r="D41" s="155"/>
    </row>
    <row r="42" spans="1:13" s="111" customFormat="1" x14ac:dyDescent="0.25">
      <c r="C42" s="154"/>
      <c r="D42" s="155"/>
    </row>
    <row r="43" spans="1:13" s="111" customFormat="1" x14ac:dyDescent="0.25">
      <c r="C43" s="154"/>
      <c r="D43" s="155"/>
    </row>
    <row r="44" spans="1:13" s="111" customFormat="1" x14ac:dyDescent="0.25">
      <c r="C44" s="154"/>
      <c r="D44" s="155"/>
    </row>
    <row r="45" spans="1:13" s="111" customFormat="1" x14ac:dyDescent="0.25">
      <c r="C45" s="154"/>
      <c r="D45" s="155"/>
    </row>
    <row r="46" spans="1:13" s="111" customFormat="1" x14ac:dyDescent="0.25">
      <c r="C46" s="154"/>
      <c r="D46" s="155"/>
    </row>
    <row r="47" spans="1:13" s="111" customFormat="1" x14ac:dyDescent="0.25">
      <c r="C47" s="154"/>
      <c r="D47" s="155"/>
    </row>
  </sheetData>
  <mergeCells count="37">
    <mergeCell ref="L37:M37"/>
    <mergeCell ref="A30:A34"/>
    <mergeCell ref="B30:B34"/>
    <mergeCell ref="C30:D30"/>
    <mergeCell ref="C31:D31"/>
    <mergeCell ref="C32:C34"/>
    <mergeCell ref="A35:F35"/>
    <mergeCell ref="A22:A29"/>
    <mergeCell ref="B22:B29"/>
    <mergeCell ref="C22:D22"/>
    <mergeCell ref="C23:D23"/>
    <mergeCell ref="C24:C26"/>
    <mergeCell ref="C27:C29"/>
    <mergeCell ref="K9:L9"/>
    <mergeCell ref="M9:M10"/>
    <mergeCell ref="B11:D11"/>
    <mergeCell ref="A12:A21"/>
    <mergeCell ref="B12:B21"/>
    <mergeCell ref="C12:C15"/>
    <mergeCell ref="C16:C18"/>
    <mergeCell ref="C19:C21"/>
    <mergeCell ref="A9:A10"/>
    <mergeCell ref="B9:D10"/>
    <mergeCell ref="E9:F9"/>
    <mergeCell ref="G9:H9"/>
    <mergeCell ref="I9:J9"/>
    <mergeCell ref="A8:C8"/>
    <mergeCell ref="E8:F8"/>
    <mergeCell ref="G8:H8"/>
    <mergeCell ref="I8:J8"/>
    <mergeCell ref="K8:L8"/>
    <mergeCell ref="A2:M2"/>
    <mergeCell ref="A3:M3"/>
    <mergeCell ref="L4:M4"/>
    <mergeCell ref="A6:M6"/>
    <mergeCell ref="I7:J7"/>
    <mergeCell ref="K7:L7"/>
  </mergeCells>
  <printOptions horizontalCentered="1" verticalCentered="1"/>
  <pageMargins left="0" right="0" top="0" bottom="0" header="0.31496062992125984" footer="0.11811023622047245"/>
  <pageSetup paperSize="9" scale="63" orientation="landscape" r:id="rId1"/>
  <headerFooter alignWithMargins="0">
    <oddHeader xml:space="preserve">&amp;C&amp;"Arial CE,Félkövér"&amp;16
&amp;R&amp;9
&amp;10 7/b. számú melléklet 4. oldal
&amp;9
</oddHeader>
  </headerFooter>
  <rowBreaks count="1" manualBreakCount="1">
    <brk id="35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2"/>
  <sheetViews>
    <sheetView view="pageBreakPreview" zoomScale="70" zoomScaleSheetLayoutView="70" workbookViewId="0">
      <selection activeCell="O13" sqref="O13"/>
    </sheetView>
  </sheetViews>
  <sheetFormatPr defaultRowHeight="15.75" x14ac:dyDescent="0.25"/>
  <cols>
    <col min="1" max="1" width="9.7109375" style="106" customWidth="1"/>
    <col min="2" max="2" width="11.140625" style="106" customWidth="1"/>
    <col min="3" max="3" width="7.85546875" style="156" customWidth="1"/>
    <col min="4" max="4" width="25.28515625" style="157" customWidth="1"/>
    <col min="5" max="13" width="19.7109375" style="106" customWidth="1"/>
    <col min="14" max="16384" width="9.140625" style="106"/>
  </cols>
  <sheetData>
    <row r="2" spans="1:13" ht="18.75" x14ac:dyDescent="0.3">
      <c r="A2" s="172" t="s">
        <v>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3" spans="1:13" ht="18.75" x14ac:dyDescent="0.25">
      <c r="A3" s="197" t="s">
        <v>120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s="111" customFormat="1" x14ac:dyDescent="0.25">
      <c r="A4" s="108"/>
      <c r="B4" s="108"/>
      <c r="C4" s="109"/>
      <c r="D4" s="110"/>
      <c r="E4" s="108"/>
      <c r="F4" s="108"/>
      <c r="G4" s="108"/>
      <c r="H4" s="108"/>
      <c r="I4" s="108"/>
      <c r="J4" s="108"/>
      <c r="K4" s="108"/>
      <c r="L4" s="198"/>
      <c r="M4" s="198"/>
    </row>
    <row r="5" spans="1:13" s="111" customFormat="1" x14ac:dyDescent="0.25">
      <c r="A5" s="108"/>
      <c r="B5" s="108"/>
      <c r="C5" s="109"/>
      <c r="D5" s="110"/>
      <c r="E5" s="108"/>
      <c r="F5" s="108"/>
      <c r="G5" s="108"/>
      <c r="H5" s="108"/>
      <c r="I5" s="108"/>
      <c r="J5" s="108"/>
      <c r="K5" s="108"/>
      <c r="L5" s="112"/>
      <c r="M5" s="112"/>
    </row>
    <row r="6" spans="1:13" s="111" customFormat="1" x14ac:dyDescent="0.25">
      <c r="A6" s="199" t="s">
        <v>83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</row>
    <row r="7" spans="1:13" s="111" customFormat="1" ht="19.5" thickBot="1" x14ac:dyDescent="0.35">
      <c r="A7" s="108"/>
      <c r="B7" s="158"/>
      <c r="C7" s="159"/>
      <c r="D7" s="110"/>
      <c r="E7" s="158"/>
      <c r="F7" s="158"/>
      <c r="G7" s="158"/>
      <c r="H7" s="158"/>
      <c r="I7" s="158"/>
      <c r="J7" s="158"/>
      <c r="K7" s="200"/>
      <c r="L7" s="200"/>
      <c r="M7" s="116" t="s">
        <v>64</v>
      </c>
    </row>
    <row r="8" spans="1:13" s="111" customFormat="1" ht="36" customHeight="1" x14ac:dyDescent="0.25">
      <c r="A8" s="220" t="s">
        <v>65</v>
      </c>
      <c r="B8" s="204" t="s">
        <v>3</v>
      </c>
      <c r="C8" s="204"/>
      <c r="D8" s="204"/>
      <c r="E8" s="204" t="s">
        <v>122</v>
      </c>
      <c r="F8" s="204"/>
      <c r="G8" s="204" t="s">
        <v>66</v>
      </c>
      <c r="H8" s="204"/>
      <c r="I8" s="204" t="s">
        <v>67</v>
      </c>
      <c r="J8" s="204"/>
      <c r="K8" s="204" t="s">
        <v>84</v>
      </c>
      <c r="L8" s="204"/>
      <c r="M8" s="205" t="s">
        <v>123</v>
      </c>
    </row>
    <row r="9" spans="1:13" s="111" customFormat="1" ht="36" customHeight="1" thickBot="1" x14ac:dyDescent="0.3">
      <c r="A9" s="243"/>
      <c r="B9" s="222"/>
      <c r="C9" s="222"/>
      <c r="D9" s="222"/>
      <c r="E9" s="118">
        <v>2021</v>
      </c>
      <c r="F9" s="118">
        <v>2022</v>
      </c>
      <c r="G9" s="118">
        <v>2021</v>
      </c>
      <c r="H9" s="118">
        <v>2022</v>
      </c>
      <c r="I9" s="118">
        <v>2021</v>
      </c>
      <c r="J9" s="118">
        <v>2022</v>
      </c>
      <c r="K9" s="118">
        <v>2021</v>
      </c>
      <c r="L9" s="118">
        <v>2022</v>
      </c>
      <c r="M9" s="206"/>
    </row>
    <row r="10" spans="1:13" s="111" customFormat="1" ht="16.5" thickTop="1" thickBot="1" x14ac:dyDescent="0.3">
      <c r="A10" s="160">
        <v>1</v>
      </c>
      <c r="B10" s="241">
        <f>SUM(A10+1)</f>
        <v>2</v>
      </c>
      <c r="C10" s="241"/>
      <c r="D10" s="241"/>
      <c r="E10" s="161">
        <v>3</v>
      </c>
      <c r="F10" s="161">
        <f t="shared" ref="F10:J10" si="0">SUM(E10+1)</f>
        <v>4</v>
      </c>
      <c r="G10" s="161">
        <f t="shared" si="0"/>
        <v>5</v>
      </c>
      <c r="H10" s="161">
        <f t="shared" si="0"/>
        <v>6</v>
      </c>
      <c r="I10" s="161">
        <f t="shared" si="0"/>
        <v>7</v>
      </c>
      <c r="J10" s="161">
        <f t="shared" si="0"/>
        <v>8</v>
      </c>
      <c r="K10" s="161" t="s">
        <v>113</v>
      </c>
      <c r="L10" s="161" t="s">
        <v>112</v>
      </c>
      <c r="M10" s="162" t="s">
        <v>114</v>
      </c>
    </row>
    <row r="11" spans="1:13" s="111" customFormat="1" ht="29.1" customHeight="1" x14ac:dyDescent="0.25">
      <c r="A11" s="208">
        <v>1</v>
      </c>
      <c r="B11" s="242" t="s">
        <v>69</v>
      </c>
      <c r="C11" s="214" t="s">
        <v>70</v>
      </c>
      <c r="D11" s="124" t="s">
        <v>85</v>
      </c>
      <c r="E11" s="125"/>
      <c r="F11" s="125"/>
      <c r="G11" s="125"/>
      <c r="H11" s="125"/>
      <c r="I11" s="125"/>
      <c r="J11" s="125"/>
      <c r="K11" s="131"/>
      <c r="L11" s="131"/>
      <c r="M11" s="133"/>
    </row>
    <row r="12" spans="1:13" s="111" customFormat="1" ht="29.1" customHeight="1" x14ac:dyDescent="0.25">
      <c r="A12" s="209"/>
      <c r="B12" s="224"/>
      <c r="C12" s="215"/>
      <c r="D12" s="129" t="s">
        <v>86</v>
      </c>
      <c r="E12" s="130"/>
      <c r="F12" s="130"/>
      <c r="G12" s="130"/>
      <c r="H12" s="130"/>
      <c r="I12" s="130"/>
      <c r="J12" s="130"/>
      <c r="K12" s="131"/>
      <c r="L12" s="131"/>
      <c r="M12" s="133"/>
    </row>
    <row r="13" spans="1:13" s="111" customFormat="1" ht="29.1" customHeight="1" x14ac:dyDescent="0.25">
      <c r="A13" s="209"/>
      <c r="B13" s="224"/>
      <c r="C13" s="215"/>
      <c r="D13" s="129" t="s">
        <v>73</v>
      </c>
      <c r="E13" s="134"/>
      <c r="F13" s="134"/>
      <c r="G13" s="134"/>
      <c r="H13" s="134"/>
      <c r="I13" s="134"/>
      <c r="J13" s="134"/>
      <c r="K13" s="134"/>
      <c r="L13" s="134"/>
      <c r="M13" s="136"/>
    </row>
    <row r="14" spans="1:13" s="111" customFormat="1" ht="29.1" customHeight="1" thickBot="1" x14ac:dyDescent="0.3">
      <c r="A14" s="209"/>
      <c r="B14" s="224"/>
      <c r="C14" s="216"/>
      <c r="D14" s="137" t="s">
        <v>74</v>
      </c>
      <c r="E14" s="138"/>
      <c r="F14" s="138"/>
      <c r="G14" s="138"/>
      <c r="H14" s="138"/>
      <c r="I14" s="138"/>
      <c r="J14" s="138"/>
      <c r="K14" s="138"/>
      <c r="L14" s="138"/>
      <c r="M14" s="140"/>
    </row>
    <row r="15" spans="1:13" s="111" customFormat="1" ht="29.1" customHeight="1" thickTop="1" x14ac:dyDescent="0.25">
      <c r="A15" s="209"/>
      <c r="B15" s="224"/>
      <c r="C15" s="217" t="s">
        <v>75</v>
      </c>
      <c r="D15" s="124" t="s">
        <v>76</v>
      </c>
      <c r="E15" s="142"/>
      <c r="F15" s="142"/>
      <c r="G15" s="142"/>
      <c r="H15" s="142"/>
      <c r="I15" s="142"/>
      <c r="J15" s="142"/>
      <c r="K15" s="142"/>
      <c r="L15" s="142"/>
      <c r="M15" s="163"/>
    </row>
    <row r="16" spans="1:13" s="111" customFormat="1" ht="29.1" customHeight="1" x14ac:dyDescent="0.25">
      <c r="A16" s="209"/>
      <c r="B16" s="224"/>
      <c r="C16" s="218"/>
      <c r="D16" s="129" t="s">
        <v>77</v>
      </c>
      <c r="E16" s="134"/>
      <c r="F16" s="134"/>
      <c r="G16" s="134"/>
      <c r="H16" s="134"/>
      <c r="I16" s="134"/>
      <c r="J16" s="134"/>
      <c r="K16" s="134"/>
      <c r="L16" s="134"/>
      <c r="M16" s="136"/>
    </row>
    <row r="17" spans="1:14" s="111" customFormat="1" ht="29.1" customHeight="1" thickBot="1" x14ac:dyDescent="0.3">
      <c r="A17" s="209"/>
      <c r="B17" s="224"/>
      <c r="C17" s="219"/>
      <c r="D17" s="137" t="s">
        <v>78</v>
      </c>
      <c r="E17" s="138"/>
      <c r="F17" s="138"/>
      <c r="G17" s="138"/>
      <c r="H17" s="138"/>
      <c r="I17" s="138"/>
      <c r="J17" s="138"/>
      <c r="K17" s="138"/>
      <c r="L17" s="138"/>
      <c r="M17" s="164"/>
    </row>
    <row r="18" spans="1:14" s="111" customFormat="1" ht="29.1" customHeight="1" thickTop="1" x14ac:dyDescent="0.25">
      <c r="A18" s="209"/>
      <c r="B18" s="224"/>
      <c r="C18" s="217" t="s">
        <v>79</v>
      </c>
      <c r="D18" s="124" t="s">
        <v>76</v>
      </c>
      <c r="E18" s="142"/>
      <c r="F18" s="142"/>
      <c r="G18" s="142"/>
      <c r="H18" s="142"/>
      <c r="I18" s="142"/>
      <c r="J18" s="142"/>
      <c r="K18" s="142"/>
      <c r="L18" s="142"/>
      <c r="M18" s="163"/>
    </row>
    <row r="19" spans="1:14" s="111" customFormat="1" ht="29.1" customHeight="1" x14ac:dyDescent="0.25">
      <c r="A19" s="209"/>
      <c r="B19" s="224"/>
      <c r="C19" s="218"/>
      <c r="D19" s="129" t="s">
        <v>77</v>
      </c>
      <c r="E19" s="134"/>
      <c r="F19" s="134"/>
      <c r="G19" s="134"/>
      <c r="H19" s="134"/>
      <c r="I19" s="134"/>
      <c r="J19" s="134"/>
      <c r="K19" s="134"/>
      <c r="L19" s="134"/>
      <c r="M19" s="144"/>
      <c r="N19" s="141"/>
    </row>
    <row r="20" spans="1:14" s="111" customFormat="1" ht="29.1" customHeight="1" thickBot="1" x14ac:dyDescent="0.3">
      <c r="A20" s="210"/>
      <c r="B20" s="225"/>
      <c r="C20" s="219"/>
      <c r="D20" s="137" t="s">
        <v>78</v>
      </c>
      <c r="E20" s="138"/>
      <c r="F20" s="138"/>
      <c r="G20" s="138"/>
      <c r="H20" s="138"/>
      <c r="I20" s="138"/>
      <c r="J20" s="138"/>
      <c r="K20" s="138"/>
      <c r="L20" s="138"/>
      <c r="M20" s="164"/>
    </row>
    <row r="21" spans="1:14" s="111" customFormat="1" ht="29.1" customHeight="1" thickTop="1" x14ac:dyDescent="0.25">
      <c r="A21" s="208">
        <v>2</v>
      </c>
      <c r="B21" s="223" t="s">
        <v>80</v>
      </c>
      <c r="C21" s="226" t="s">
        <v>70</v>
      </c>
      <c r="D21" s="226"/>
      <c r="E21" s="142"/>
      <c r="F21" s="142"/>
      <c r="G21" s="142"/>
      <c r="H21" s="142"/>
      <c r="I21" s="142"/>
      <c r="J21" s="142"/>
      <c r="K21" s="142"/>
      <c r="L21" s="142"/>
      <c r="M21" s="163"/>
    </row>
    <row r="22" spans="1:14" s="111" customFormat="1" ht="29.1" customHeight="1" thickBot="1" x14ac:dyDescent="0.3">
      <c r="A22" s="209"/>
      <c r="B22" s="224"/>
      <c r="C22" s="227" t="s">
        <v>74</v>
      </c>
      <c r="D22" s="227"/>
      <c r="E22" s="138"/>
      <c r="F22" s="138"/>
      <c r="G22" s="138"/>
      <c r="H22" s="138"/>
      <c r="I22" s="138"/>
      <c r="J22" s="138"/>
      <c r="K22" s="138"/>
      <c r="L22" s="138"/>
      <c r="M22" s="138"/>
    </row>
    <row r="23" spans="1:14" s="111" customFormat="1" ht="29.1" customHeight="1" thickTop="1" x14ac:dyDescent="0.25">
      <c r="A23" s="209"/>
      <c r="B23" s="224"/>
      <c r="C23" s="228" t="s">
        <v>75</v>
      </c>
      <c r="D23" s="124" t="s">
        <v>76</v>
      </c>
      <c r="E23" s="142"/>
      <c r="F23" s="142"/>
      <c r="G23" s="142"/>
      <c r="H23" s="142"/>
      <c r="I23" s="142"/>
      <c r="J23" s="142"/>
      <c r="K23" s="142"/>
      <c r="L23" s="142"/>
      <c r="M23" s="163"/>
    </row>
    <row r="24" spans="1:14" s="111" customFormat="1" ht="29.1" customHeight="1" x14ac:dyDescent="0.25">
      <c r="A24" s="209"/>
      <c r="B24" s="224"/>
      <c r="C24" s="229"/>
      <c r="D24" s="129" t="s">
        <v>77</v>
      </c>
      <c r="E24" s="134"/>
      <c r="F24" s="134"/>
      <c r="G24" s="134"/>
      <c r="H24" s="134"/>
      <c r="I24" s="134"/>
      <c r="J24" s="134"/>
      <c r="K24" s="134"/>
      <c r="L24" s="142"/>
      <c r="M24" s="136"/>
    </row>
    <row r="25" spans="1:14" s="111" customFormat="1" ht="29.1" customHeight="1" thickBot="1" x14ac:dyDescent="0.3">
      <c r="A25" s="209"/>
      <c r="B25" s="224"/>
      <c r="C25" s="230"/>
      <c r="D25" s="137" t="s">
        <v>78</v>
      </c>
      <c r="E25" s="138"/>
      <c r="F25" s="138"/>
      <c r="G25" s="138"/>
      <c r="H25" s="138"/>
      <c r="I25" s="138"/>
      <c r="J25" s="138"/>
      <c r="K25" s="138"/>
      <c r="L25" s="138"/>
      <c r="M25" s="164"/>
    </row>
    <row r="26" spans="1:14" s="111" customFormat="1" ht="29.1" customHeight="1" thickTop="1" x14ac:dyDescent="0.25">
      <c r="A26" s="209"/>
      <c r="B26" s="224"/>
      <c r="C26" s="228" t="s">
        <v>79</v>
      </c>
      <c r="D26" s="124" t="s">
        <v>76</v>
      </c>
      <c r="E26" s="142"/>
      <c r="F26" s="142"/>
      <c r="G26" s="142"/>
      <c r="H26" s="142"/>
      <c r="I26" s="142"/>
      <c r="J26" s="142"/>
      <c r="K26" s="142"/>
      <c r="L26" s="142"/>
      <c r="M26" s="142"/>
    </row>
    <row r="27" spans="1:14" s="111" customFormat="1" ht="29.1" customHeight="1" x14ac:dyDescent="0.25">
      <c r="A27" s="209"/>
      <c r="B27" s="224"/>
      <c r="C27" s="229"/>
      <c r="D27" s="129" t="s">
        <v>77</v>
      </c>
      <c r="E27" s="142"/>
      <c r="F27" s="142"/>
      <c r="G27" s="142"/>
      <c r="H27" s="142"/>
      <c r="I27" s="142"/>
      <c r="J27" s="142"/>
      <c r="K27" s="142"/>
      <c r="L27" s="142"/>
      <c r="M27" s="142"/>
    </row>
    <row r="28" spans="1:14" s="111" customFormat="1" ht="29.1" customHeight="1" x14ac:dyDescent="0.25">
      <c r="A28" s="209"/>
      <c r="B28" s="224"/>
      <c r="C28" s="229"/>
      <c r="D28" s="129" t="s">
        <v>78</v>
      </c>
      <c r="E28" s="142"/>
      <c r="F28" s="142"/>
      <c r="G28" s="142"/>
      <c r="H28" s="142"/>
      <c r="I28" s="142"/>
      <c r="J28" s="142"/>
      <c r="K28" s="142"/>
      <c r="L28" s="142"/>
      <c r="M28" s="142"/>
    </row>
    <row r="29" spans="1:14" s="111" customFormat="1" ht="29.1" customHeight="1" x14ac:dyDescent="0.25">
      <c r="A29" s="208">
        <v>3</v>
      </c>
      <c r="B29" s="246" t="s">
        <v>87</v>
      </c>
      <c r="C29" s="226" t="s">
        <v>70</v>
      </c>
      <c r="D29" s="226"/>
      <c r="E29" s="142"/>
      <c r="F29" s="142"/>
      <c r="G29" s="142"/>
      <c r="H29" s="142"/>
      <c r="I29" s="142"/>
      <c r="J29" s="142"/>
      <c r="K29" s="142"/>
      <c r="L29" s="142"/>
      <c r="M29" s="144"/>
    </row>
    <row r="30" spans="1:14" s="111" customFormat="1" ht="29.1" customHeight="1" thickBot="1" x14ac:dyDescent="0.3">
      <c r="A30" s="209"/>
      <c r="B30" s="236"/>
      <c r="C30" s="227" t="s">
        <v>74</v>
      </c>
      <c r="D30" s="227"/>
      <c r="E30" s="138"/>
      <c r="F30" s="138"/>
      <c r="G30" s="138"/>
      <c r="H30" s="138"/>
      <c r="I30" s="138"/>
      <c r="J30" s="138"/>
      <c r="K30" s="138"/>
      <c r="L30" s="138"/>
      <c r="M30" s="140"/>
    </row>
    <row r="31" spans="1:14" s="111" customFormat="1" ht="29.1" customHeight="1" thickTop="1" x14ac:dyDescent="0.25">
      <c r="A31" s="209"/>
      <c r="B31" s="236"/>
      <c r="C31" s="228" t="s">
        <v>82</v>
      </c>
      <c r="D31" s="124" t="s">
        <v>76</v>
      </c>
      <c r="E31" s="145"/>
      <c r="F31" s="145"/>
      <c r="G31" s="145"/>
      <c r="H31" s="145"/>
      <c r="I31" s="145"/>
      <c r="J31" s="145"/>
      <c r="K31" s="165"/>
      <c r="L31" s="165"/>
      <c r="M31" s="166"/>
    </row>
    <row r="32" spans="1:14" s="111" customFormat="1" ht="29.1" customHeight="1" x14ac:dyDescent="0.25">
      <c r="A32" s="209"/>
      <c r="B32" s="236"/>
      <c r="C32" s="229"/>
      <c r="D32" s="129" t="s">
        <v>77</v>
      </c>
      <c r="E32" s="134"/>
      <c r="F32" s="134"/>
      <c r="G32" s="134"/>
      <c r="H32" s="134"/>
      <c r="I32" s="134"/>
      <c r="J32" s="134"/>
      <c r="K32" s="134"/>
      <c r="L32" s="134"/>
      <c r="M32" s="136"/>
      <c r="N32" s="141"/>
    </row>
    <row r="33" spans="1:14" s="111" customFormat="1" ht="29.1" customHeight="1" thickBot="1" x14ac:dyDescent="0.3">
      <c r="A33" s="245"/>
      <c r="B33" s="237"/>
      <c r="C33" s="239"/>
      <c r="D33" s="146" t="s">
        <v>78</v>
      </c>
      <c r="E33" s="147"/>
      <c r="F33" s="147"/>
      <c r="G33" s="147"/>
      <c r="H33" s="147"/>
      <c r="I33" s="147"/>
      <c r="J33" s="147"/>
      <c r="K33" s="147"/>
      <c r="L33" s="147"/>
      <c r="M33" s="167"/>
      <c r="N33" s="141"/>
    </row>
    <row r="34" spans="1:14" s="111" customFormat="1" ht="30.75" customHeight="1" x14ac:dyDescent="0.25">
      <c r="A34" s="247" t="s">
        <v>110</v>
      </c>
      <c r="B34" s="247"/>
      <c r="C34" s="247"/>
      <c r="D34" s="247"/>
      <c r="E34" s="247"/>
      <c r="F34" s="247"/>
      <c r="G34" s="247"/>
      <c r="H34" s="247"/>
      <c r="I34" s="148"/>
      <c r="J34" s="148"/>
      <c r="K34" s="148"/>
      <c r="L34" s="148"/>
      <c r="M34" s="148"/>
      <c r="N34" s="141"/>
    </row>
    <row r="35" spans="1:14" s="111" customFormat="1" ht="30.75" customHeight="1" x14ac:dyDescent="0.25">
      <c r="A35" s="149"/>
      <c r="B35" s="150"/>
      <c r="C35" s="151"/>
      <c r="D35" s="152"/>
      <c r="E35" s="148"/>
      <c r="F35" s="148"/>
      <c r="G35" s="148"/>
      <c r="H35" s="148"/>
      <c r="I35" s="148"/>
      <c r="J35" s="148"/>
      <c r="K35" s="148"/>
      <c r="L35" s="148"/>
      <c r="M35" s="148"/>
      <c r="N35" s="141"/>
    </row>
    <row r="36" spans="1:14" s="111" customFormat="1" x14ac:dyDescent="0.25">
      <c r="A36" s="108"/>
      <c r="B36" s="117" t="s">
        <v>88</v>
      </c>
      <c r="C36" s="109" t="s">
        <v>89</v>
      </c>
      <c r="D36" s="110"/>
      <c r="E36" s="117"/>
      <c r="F36" s="117"/>
      <c r="G36" s="117"/>
      <c r="H36" s="117"/>
      <c r="I36" s="117"/>
      <c r="J36" s="117"/>
      <c r="K36" s="117"/>
      <c r="L36" s="117"/>
      <c r="M36" s="117"/>
    </row>
    <row r="37" spans="1:14" s="111" customFormat="1" x14ac:dyDescent="0.25">
      <c r="A37" s="108"/>
      <c r="B37" s="168"/>
      <c r="C37" s="109"/>
      <c r="D37" s="110"/>
      <c r="E37" s="117"/>
      <c r="F37" s="117"/>
      <c r="G37" s="117"/>
      <c r="H37" s="117"/>
      <c r="I37" s="117"/>
      <c r="J37" s="117"/>
      <c r="K37" s="117"/>
      <c r="L37" s="117"/>
      <c r="M37" s="117"/>
    </row>
    <row r="38" spans="1:14" s="111" customFormat="1" x14ac:dyDescent="0.25">
      <c r="A38" s="108"/>
      <c r="B38" s="117"/>
      <c r="C38" s="109"/>
      <c r="D38" s="110" t="s">
        <v>90</v>
      </c>
      <c r="E38" s="117"/>
      <c r="F38" s="117"/>
      <c r="G38" s="108" t="s">
        <v>91</v>
      </c>
      <c r="H38" s="117"/>
      <c r="I38" s="117"/>
      <c r="J38" s="117"/>
      <c r="K38" s="117" t="s">
        <v>92</v>
      </c>
      <c r="L38" s="117"/>
      <c r="M38" s="117"/>
    </row>
    <row r="39" spans="1:14" s="111" customFormat="1" x14ac:dyDescent="0.25">
      <c r="A39" s="108"/>
      <c r="B39" s="117"/>
      <c r="C39" s="109"/>
      <c r="D39" s="110"/>
      <c r="E39" s="117"/>
      <c r="F39" s="117"/>
      <c r="G39" s="117"/>
      <c r="H39" s="117"/>
      <c r="I39" s="117"/>
      <c r="J39" s="117"/>
      <c r="K39" s="117"/>
      <c r="L39" s="117"/>
      <c r="M39" s="117"/>
    </row>
    <row r="40" spans="1:14" s="111" customFormat="1" x14ac:dyDescent="0.25">
      <c r="A40" s="108"/>
      <c r="B40" s="117"/>
      <c r="C40" s="109"/>
      <c r="D40" s="110" t="s">
        <v>93</v>
      </c>
      <c r="E40" s="117"/>
      <c r="F40" s="117"/>
      <c r="G40" s="117" t="s">
        <v>94</v>
      </c>
      <c r="H40" s="117"/>
      <c r="I40" s="117" t="s">
        <v>41</v>
      </c>
      <c r="J40" s="117"/>
      <c r="K40" s="244" t="s">
        <v>95</v>
      </c>
      <c r="L40" s="244"/>
      <c r="M40" s="117"/>
    </row>
    <row r="41" spans="1:14" s="111" customFormat="1" x14ac:dyDescent="0.25">
      <c r="A41" s="108"/>
      <c r="B41" s="117"/>
      <c r="C41" s="109"/>
      <c r="D41" s="169" t="s">
        <v>42</v>
      </c>
      <c r="E41" s="117"/>
      <c r="F41" s="117"/>
      <c r="G41" s="169" t="s">
        <v>42</v>
      </c>
      <c r="H41" s="170"/>
      <c r="I41" s="117"/>
      <c r="J41" s="117"/>
      <c r="K41" s="244" t="s">
        <v>42</v>
      </c>
      <c r="L41" s="244"/>
      <c r="M41" s="117"/>
    </row>
    <row r="42" spans="1:14" s="111" customFormat="1" x14ac:dyDescent="0.25">
      <c r="C42" s="154"/>
      <c r="D42" s="155"/>
    </row>
    <row r="43" spans="1:14" s="111" customFormat="1" x14ac:dyDescent="0.25">
      <c r="C43" s="154"/>
      <c r="D43" s="155"/>
    </row>
    <row r="44" spans="1:14" s="111" customFormat="1" x14ac:dyDescent="0.25">
      <c r="C44" s="154"/>
      <c r="D44" s="155"/>
    </row>
    <row r="45" spans="1:14" s="111" customFormat="1" x14ac:dyDescent="0.25">
      <c r="C45" s="154"/>
      <c r="D45" s="155"/>
    </row>
    <row r="46" spans="1:14" s="111" customFormat="1" x14ac:dyDescent="0.25">
      <c r="C46" s="154"/>
      <c r="D46" s="155"/>
    </row>
    <row r="47" spans="1:14" s="111" customFormat="1" x14ac:dyDescent="0.25">
      <c r="C47" s="154"/>
      <c r="D47" s="155"/>
    </row>
    <row r="48" spans="1:14" s="111" customFormat="1" x14ac:dyDescent="0.25">
      <c r="C48" s="154"/>
      <c r="D48" s="155"/>
    </row>
    <row r="49" spans="3:4" s="111" customFormat="1" x14ac:dyDescent="0.25">
      <c r="C49" s="154"/>
      <c r="D49" s="155"/>
    </row>
    <row r="50" spans="3:4" s="111" customFormat="1" x14ac:dyDescent="0.25">
      <c r="C50" s="154"/>
      <c r="D50" s="155"/>
    </row>
    <row r="51" spans="3:4" s="111" customFormat="1" x14ac:dyDescent="0.25">
      <c r="C51" s="154"/>
      <c r="D51" s="155"/>
    </row>
    <row r="52" spans="3:4" s="111" customFormat="1" x14ac:dyDescent="0.25">
      <c r="C52" s="154"/>
      <c r="D52" s="155"/>
    </row>
  </sheetData>
  <mergeCells count="32">
    <mergeCell ref="K40:L40"/>
    <mergeCell ref="K41:L41"/>
    <mergeCell ref="A29:A33"/>
    <mergeCell ref="B29:B33"/>
    <mergeCell ref="C29:D29"/>
    <mergeCell ref="C30:D30"/>
    <mergeCell ref="C31:C33"/>
    <mergeCell ref="A34:H34"/>
    <mergeCell ref="A21:A28"/>
    <mergeCell ref="B21:B28"/>
    <mergeCell ref="C21:D21"/>
    <mergeCell ref="C22:D22"/>
    <mergeCell ref="C23:C25"/>
    <mergeCell ref="C26:C28"/>
    <mergeCell ref="K8:L8"/>
    <mergeCell ref="M8:M9"/>
    <mergeCell ref="B10:D10"/>
    <mergeCell ref="A11:A20"/>
    <mergeCell ref="B11:B20"/>
    <mergeCell ref="C11:C14"/>
    <mergeCell ref="C15:C17"/>
    <mergeCell ref="C18:C20"/>
    <mergeCell ref="A8:A9"/>
    <mergeCell ref="B8:D9"/>
    <mergeCell ref="E8:F8"/>
    <mergeCell ref="G8:H8"/>
    <mergeCell ref="I8:J8"/>
    <mergeCell ref="A2:M2"/>
    <mergeCell ref="A3:M3"/>
    <mergeCell ref="L4:M4"/>
    <mergeCell ref="A6:M6"/>
    <mergeCell ref="K7:L7"/>
  </mergeCells>
  <printOptions horizontalCentered="1" verticalCentered="1"/>
  <pageMargins left="0" right="0" top="0" bottom="0" header="0.31496062992125984" footer="0.11811023622047245"/>
  <pageSetup paperSize="9" scale="56" orientation="landscape" r:id="rId1"/>
  <headerFooter alignWithMargins="0">
    <oddHeader xml:space="preserve">&amp;C&amp;"Arial CE,Félkövér"&amp;16
&amp;R&amp;9
&amp;10 7/b. számú melléklet 5. oldal
&amp;9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Szociális étkeztetés összesen </vt:lpstr>
      <vt:lpstr>Szociális étkeztetés nappali el</vt:lpstr>
      <vt:lpstr>Szociális étkeztetés szállásny.</vt:lpstr>
      <vt:lpstr>Bölcsődék étkezés kiadás</vt:lpstr>
      <vt:lpstr>Bölcsődék étkezés bevétel</vt:lpstr>
      <vt:lpstr>'Bölcsődék étkezés bevétel'!Nyomtatási_terület</vt:lpstr>
      <vt:lpstr>'Bölcsődék étkezés kiadás'!Nyomtatási_terület</vt:lpstr>
      <vt:lpstr>'Szociális étkeztetés nappali el'!Nyomtatási_terület</vt:lpstr>
      <vt:lpstr>'Szociális étkeztetés összesen '!Nyomtatási_terület</vt:lpstr>
      <vt:lpstr>'Szociális étkeztetés szállásny.'!Nyomtatási_terület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Dobrovitzky Anna</cp:lastModifiedBy>
  <cp:lastPrinted>2021-09-07T11:49:56Z</cp:lastPrinted>
  <dcterms:created xsi:type="dcterms:W3CDTF">2018-10-15T11:27:52Z</dcterms:created>
  <dcterms:modified xsi:type="dcterms:W3CDTF">2021-09-07T11:50:11Z</dcterms:modified>
</cp:coreProperties>
</file>